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12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/Users/mgiaco/dev/gitlab/eks-containerinsights-temp-dashboard/calculator/"/>
    </mc:Choice>
  </mc:AlternateContent>
  <xr:revisionPtr revIDLastSave="0" documentId="13_ncr:1_{7DE8D207-0D0D-144B-B04F-4E27542AFC56}" xr6:coauthVersionLast="47" xr6:coauthVersionMax="47" xr10:uidLastSave="{00000000-0000-0000-0000-000000000000}"/>
  <bookViews>
    <workbookView xWindow="0" yWindow="500" windowWidth="68800" windowHeight="26700" xr2:uid="{084610D7-0360-6C4F-AB2E-047AE5F5F97A}"/>
  </bookViews>
  <sheets>
    <sheet name="Price Estimator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28" i="1" l="1"/>
  <c r="C20" i="1"/>
  <c r="D20" i="1" s="1"/>
  <c r="C29" i="1"/>
  <c r="D29" i="1" s="1"/>
  <c r="C28" i="1"/>
  <c r="C27" i="1"/>
  <c r="D27" i="1" s="1"/>
  <c r="C26" i="1"/>
  <c r="D26" i="1" s="1"/>
  <c r="C25" i="1"/>
  <c r="D25" i="1" s="1"/>
  <c r="C24" i="1"/>
  <c r="D24" i="1" s="1"/>
  <c r="C23" i="1"/>
  <c r="D23" i="1" s="1"/>
  <c r="C22" i="1"/>
  <c r="D22" i="1" s="1"/>
  <c r="C21" i="1"/>
  <c r="D21" i="1" s="1"/>
  <c r="D30" i="1" l="1"/>
  <c r="B12" i="1"/>
  <c r="C12" i="1" s="1"/>
  <c r="B13" i="1"/>
  <c r="C13" i="1" s="1"/>
  <c r="B14" i="1"/>
  <c r="C14" i="1" s="1"/>
  <c r="B15" i="1"/>
  <c r="C15" i="1" s="1"/>
  <c r="B11" i="1"/>
  <c r="C11" i="1" s="1"/>
  <c r="C19" i="1"/>
  <c r="D19" i="1" s="1"/>
  <c r="B35" i="1" l="1"/>
  <c r="C16" i="1"/>
  <c r="B36" i="1" s="1"/>
  <c r="B37" i="1" l="1"/>
</calcChain>
</file>

<file path=xl/sharedStrings.xml><?xml version="1.0" encoding="utf-8"?>
<sst xmlns="http://schemas.openxmlformats.org/spreadsheetml/2006/main" count="898" uniqueCount="188">
  <si>
    <t>Metric</t>
  </si>
  <si>
    <t>namespace_number_of_running_pods</t>
  </si>
  <si>
    <t>EKS Container Insights Pricing Tool</t>
  </si>
  <si>
    <t>Metrics</t>
  </si>
  <si>
    <t>Cluster</t>
  </si>
  <si>
    <t>Namespace</t>
  </si>
  <si>
    <t>service_number_of_running_pods</t>
  </si>
  <si>
    <t>Type</t>
  </si>
  <si>
    <t>ClusterNamespace</t>
  </si>
  <si>
    <t>ClusterService</t>
  </si>
  <si>
    <t>cluster_failed_node_count</t>
  </si>
  <si>
    <t>cluster_node_count</t>
  </si>
  <si>
    <t>EMF</t>
  </si>
  <si>
    <t>container_filesystem_available</t>
  </si>
  <si>
    <t>container_filesystem_capacity</t>
  </si>
  <si>
    <t>container_filesystem_usage</t>
  </si>
  <si>
    <t>container_filesystem_utilization</t>
  </si>
  <si>
    <t>ContainerFS</t>
  </si>
  <si>
    <t>container_cpu_limit</t>
  </si>
  <si>
    <t>container_cpu_request</t>
  </si>
  <si>
    <t>container_cpu_usage_system</t>
  </si>
  <si>
    <t>container_cpu_usage_total</t>
  </si>
  <si>
    <t>container_cpu_usage_user</t>
  </si>
  <si>
    <t>container_cpu_utilization</t>
  </si>
  <si>
    <t>container_memory_cache</t>
  </si>
  <si>
    <t>Container</t>
  </si>
  <si>
    <t>container_memory_failcnt</t>
  </si>
  <si>
    <t>container_memory_hierarchical_pgfault</t>
  </si>
  <si>
    <t>container_memory_hierarchical_pgmajfault</t>
  </si>
  <si>
    <t>container_memory_limit</t>
  </si>
  <si>
    <t>container_memory_mapped_file</t>
  </si>
  <si>
    <t>container_memory_max_usage</t>
  </si>
  <si>
    <t>container_memory_pgfault</t>
  </si>
  <si>
    <t>container_memory_pgmajfault</t>
  </si>
  <si>
    <t>container_memory_request</t>
  </si>
  <si>
    <t>container_memory_rss</t>
  </si>
  <si>
    <t>container_memory_swap</t>
  </si>
  <si>
    <t>container_memory_usage</t>
  </si>
  <si>
    <t>container_memory_utilization</t>
  </si>
  <si>
    <t>container_memory_working_set</t>
  </si>
  <si>
    <t>container_status</t>
  </si>
  <si>
    <t>number_of_container_restarts</t>
  </si>
  <si>
    <t>PodNet</t>
  </si>
  <si>
    <t>pod_interface_network_rx_bytes</t>
  </si>
  <si>
    <t>pod_interface_network_rx_dropped</t>
  </si>
  <si>
    <t>pod_interface_network_rx_errors</t>
  </si>
  <si>
    <t>pod_interface_network_rx_packets</t>
  </si>
  <si>
    <t>pod_interface_network_total_bytes</t>
  </si>
  <si>
    <t>pod_interface_network_tx_bytes</t>
  </si>
  <si>
    <t>pod_interface_network_tx_dropped</t>
  </si>
  <si>
    <t>pod_interface_network_tx_errors</t>
  </si>
  <si>
    <t>pod_interface_network_tx_packets</t>
  </si>
  <si>
    <t>Pod</t>
  </si>
  <si>
    <t>pod_cpu_limit</t>
  </si>
  <si>
    <t>pod_cpu_request</t>
  </si>
  <si>
    <t>pod_cpu_reserved_capacity</t>
  </si>
  <si>
    <t>pod_cpu_usage_system</t>
  </si>
  <si>
    <t>pod_cpu_usage_total</t>
  </si>
  <si>
    <t>pod_cpu_usage_user</t>
  </si>
  <si>
    <t>pod_cpu_utilization</t>
  </si>
  <si>
    <t>pod_cpu_utilization_over_pod_limit</t>
  </si>
  <si>
    <t>pod_memory_cache</t>
  </si>
  <si>
    <t>pod_memory_failcnt</t>
  </si>
  <si>
    <t>pod_memory_hierarchical_pgfault</t>
  </si>
  <si>
    <t>pod_memory_hierarchical_pgmajfault</t>
  </si>
  <si>
    <t>pod_memory_limit</t>
  </si>
  <si>
    <t>pod_memory_mapped_file</t>
  </si>
  <si>
    <t>pod_memory_max_usage</t>
  </si>
  <si>
    <t>pod_memory_pgfault</t>
  </si>
  <si>
    <t>pod_memory_pgmajfault</t>
  </si>
  <si>
    <t>pod_memory_request</t>
  </si>
  <si>
    <t>pod_memory_reserved_capacity</t>
  </si>
  <si>
    <t>pod_memory_rss</t>
  </si>
  <si>
    <t>pod_memory_swap</t>
  </si>
  <si>
    <t>pod_memory_usage</t>
  </si>
  <si>
    <t>pod_memory_utilization</t>
  </si>
  <si>
    <t>pod_memory_utilization_over_pod_limit</t>
  </si>
  <si>
    <t>pod_memory_working_set</t>
  </si>
  <si>
    <t>pod_network_rx_bytes</t>
  </si>
  <si>
    <t>pod_network_rx_dropped</t>
  </si>
  <si>
    <t>pod_network_rx_errors</t>
  </si>
  <si>
    <t>pod_network_rx_packets</t>
  </si>
  <si>
    <t>pod_network_total_bytes</t>
  </si>
  <si>
    <t>pod_network_tx_bytes</t>
  </si>
  <si>
    <t>pod_network_tx_dropped</t>
  </si>
  <si>
    <t>pod_network_tx_errors</t>
  </si>
  <si>
    <t>pod_network_tx_packets</t>
  </si>
  <si>
    <t>pod_number_of_container_restarts</t>
  </si>
  <si>
    <t>pod_number_of_containers</t>
  </si>
  <si>
    <t>pod_number_of_running_containers</t>
  </si>
  <si>
    <t>pod_status</t>
  </si>
  <si>
    <t>node_interface_network_rx_bytes</t>
  </si>
  <si>
    <t>node_interface_network_rx_dropped</t>
  </si>
  <si>
    <t>node_interface_network_rx_errors</t>
  </si>
  <si>
    <t>node_interface_network_rx_packets</t>
  </si>
  <si>
    <t>node_interface_network_total_bytes</t>
  </si>
  <si>
    <t>node_interface_network_tx_bytes</t>
  </si>
  <si>
    <t>node_interface_network_tx_dropped</t>
  </si>
  <si>
    <t>node_interface_network_tx_errors</t>
  </si>
  <si>
    <t>node_interface_network_tx_packets</t>
  </si>
  <si>
    <t>NodeNet</t>
  </si>
  <si>
    <t>node_diskio_io_service_bytes_async</t>
  </si>
  <si>
    <t>node_diskio_io_service_bytes_read</t>
  </si>
  <si>
    <t>node_diskio_io_service_bytes_sync</t>
  </si>
  <si>
    <t>node_diskio_io_service_bytes_total</t>
  </si>
  <si>
    <t>node_diskio_io_service_bytes_write</t>
  </si>
  <si>
    <t>node_diskio_io_serviced_async</t>
  </si>
  <si>
    <t>node_diskio_io_serviced_read</t>
  </si>
  <si>
    <t>node_diskio_io_serviced_sync</t>
  </si>
  <si>
    <t>node_diskio_io_serviced_total</t>
  </si>
  <si>
    <t>node_diskio_io_serviced_write</t>
  </si>
  <si>
    <t>NodeDiskIO</t>
  </si>
  <si>
    <t xml:space="preserve">node_filesystem_available </t>
  </si>
  <si>
    <t>node_filesystem_capacity</t>
  </si>
  <si>
    <t>node_filesystem_inodes</t>
  </si>
  <si>
    <t>node_filesystem_inodes_free</t>
  </si>
  <si>
    <t>node_filesystem_usage</t>
  </si>
  <si>
    <t>node_filesystem_utilization</t>
  </si>
  <si>
    <t>NodeFS</t>
  </si>
  <si>
    <t>node_cpu_limit</t>
  </si>
  <si>
    <t>node_cpu_request</t>
  </si>
  <si>
    <t>node_cpu_reserved_capacity</t>
  </si>
  <si>
    <t>node_cpu_usage_system</t>
  </si>
  <si>
    <t>node_cpu_usage_total</t>
  </si>
  <si>
    <t>node_cpu_usage_user</t>
  </si>
  <si>
    <t>node_cpu_utilization</t>
  </si>
  <si>
    <t>node_memory_cache</t>
  </si>
  <si>
    <t>node_memory_failcnt</t>
  </si>
  <si>
    <t>node_memory_hierarchical_pgfault</t>
  </si>
  <si>
    <t>node_memory_hierarchical_pgmajfault</t>
  </si>
  <si>
    <t>node_memory_limit</t>
  </si>
  <si>
    <t>node_memory_mapped_file</t>
  </si>
  <si>
    <t>node_memory_max_usage</t>
  </si>
  <si>
    <t>node_memory_pgfault</t>
  </si>
  <si>
    <t>node_memory_pgmajfault</t>
  </si>
  <si>
    <t>node_memory_request</t>
  </si>
  <si>
    <t>node_memory_reserved_capacity</t>
  </si>
  <si>
    <t>node_memory_rss</t>
  </si>
  <si>
    <t>node_memory_swap</t>
  </si>
  <si>
    <t>node_memory_usage</t>
  </si>
  <si>
    <t>node_memory_utilization</t>
  </si>
  <si>
    <t>node_memory_working_set</t>
  </si>
  <si>
    <t>node_network_rx_bytes</t>
  </si>
  <si>
    <t>node_network_rx_dropped</t>
  </si>
  <si>
    <t>node_network_rx_errors</t>
  </si>
  <si>
    <t>node_network_rx_packets</t>
  </si>
  <si>
    <t>node_network_total_bytes</t>
  </si>
  <si>
    <t>node_network_tx_bytes</t>
  </si>
  <si>
    <t>node_network_tx_dropped</t>
  </si>
  <si>
    <t>node_network_tx_errors</t>
  </si>
  <si>
    <t>node_network_tx_packets</t>
  </si>
  <si>
    <t>node_number_of_running_containers</t>
  </si>
  <si>
    <t>node_number_of_running_pods</t>
  </si>
  <si>
    <t>Node</t>
  </si>
  <si>
    <t>Dimensions</t>
  </si>
  <si>
    <t>Nb of nodes</t>
  </si>
  <si>
    <t>Nb of services</t>
  </si>
  <si>
    <t>Nb of namespaces</t>
  </si>
  <si>
    <t>EKS Cluster Specifications</t>
  </si>
  <si>
    <t>Yes</t>
  </si>
  <si>
    <t>No</t>
  </si>
  <si>
    <t>Active Metrics</t>
  </si>
  <si>
    <t>Service</t>
  </si>
  <si>
    <t>Total</t>
  </si>
  <si>
    <t>Outputs</t>
  </si>
  <si>
    <t>Active EMF Logs</t>
  </si>
  <si>
    <t>Size (bytes)</t>
  </si>
  <si>
    <t>Active</t>
  </si>
  <si>
    <t>Monthly Size (GB)</t>
  </si>
  <si>
    <t>Logs Ingestion Monthly Cost</t>
  </si>
  <si>
    <t>N/A</t>
  </si>
  <si>
    <t>Metrics Ingestion Monthly Cost</t>
  </si>
  <si>
    <t>Nb of containers per pod</t>
  </si>
  <si>
    <t>Nb of pod types</t>
  </si>
  <si>
    <t>Nb of pods per pod type</t>
  </si>
  <si>
    <t>The reference sizes have been taken from the container insights documentation log events examples.</t>
  </si>
  <si>
    <t>CloudWatch Pricing</t>
  </si>
  <si>
    <t>Metric per month</t>
  </si>
  <si>
    <t>For the first 10000 metrics</t>
  </si>
  <si>
    <t>GB of logs delivered to CloudWatch</t>
  </si>
  <si>
    <t>For the first 10TB of data ingested</t>
  </si>
  <si>
    <t>Please note that these figures are not guaranteed but informative approximations.</t>
  </si>
  <si>
    <t>["ClusterName"]</t>
  </si>
  <si>
    <t>["ClusterName", "Namespace"]</t>
  </si>
  <si>
    <t>["ClusterName", "Namespace", "Service"]</t>
  </si>
  <si>
    <t>["ClusterName", "Namespace", "PodName"]</t>
  </si>
  <si>
    <t>["ClusterName", "InstanceId", "NodeName"]</t>
  </si>
  <si>
    <r>
      <rPr>
        <b/>
        <sz val="12"/>
        <color theme="1"/>
        <rFont val="Calibri"/>
        <family val="2"/>
        <scheme val="minor"/>
      </rPr>
      <t>Version</t>
    </r>
    <r>
      <rPr>
        <sz val="12"/>
        <color theme="1"/>
        <rFont val="Calibri"/>
        <family val="2"/>
        <scheme val="minor"/>
      </rPr>
      <t>: April-28-2023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</si>
</sst>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$-409]#,##0.00"/>
  </numFmts>
  <fonts count="14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2"/>
      <color rgb="FF9C5700"/>
      <name val="Calibri"/>
      <family val="2"/>
      <scheme val="minor"/>
    </font>
    <font>
      <sz val="12"/>
      <color rgb="FFFF0000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rgb="FFFF0000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7CE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</fills>
  <borders count="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ck">
        <color theme="4" tint="0.499984740745262"/>
      </top>
      <bottom/>
      <diagonal/>
    </border>
  </borders>
  <cellStyleXfs count="14">
    <xf numFmtId="0" fontId="0" fillId="0" borderId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2" borderId="0" applyNumberFormat="0" applyBorder="0" applyAlignment="0" applyProtection="0"/>
    <xf numFmtId="0" fontId="5" fillId="3" borderId="3" applyNumberFormat="0" applyAlignment="0" applyProtection="0"/>
    <xf numFmtId="0" fontId="6" fillId="4" borderId="4" applyNumberFormat="0" applyAlignment="0" applyProtection="0"/>
    <xf numFmtId="0" fontId="7" fillId="5" borderId="5" applyNumberFormat="0" applyAlignment="0" applyProtection="0"/>
    <xf numFmtId="0" fontId="8" fillId="0" borderId="6" applyNumberFormat="0" applyFill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1" fillId="8" borderId="0" applyNumberFormat="0" applyBorder="0" applyAlignment="0" applyProtection="0"/>
    <xf numFmtId="0" fontId="11" fillId="0" borderId="0" applyNumberFormat="0" applyFill="0" applyBorder="0" applyAlignment="0" applyProtection="0"/>
    <xf numFmtId="0" fontId="1" fillId="12" borderId="0" applyNumberFormat="0" applyBorder="0" applyAlignment="0" applyProtection="0"/>
    <xf numFmtId="0" fontId="12" fillId="0" borderId="0" applyNumberFormat="0" applyFill="0" applyBorder="0" applyAlignment="0" applyProtection="0"/>
  </cellStyleXfs>
  <cellXfs count="29">
    <xf numFmtId="0" fontId="0" fillId="0" borderId="0" xfId="0"/>
    <xf numFmtId="0" fontId="8" fillId="0" borderId="0" xfId="0" applyFont="1"/>
    <xf numFmtId="0" fontId="0" fillId="0" borderId="0" xfId="0" applyAlignment="1">
      <alignment vertical="top"/>
    </xf>
    <xf numFmtId="0" fontId="8" fillId="0" borderId="0" xfId="0" applyFont="1" applyAlignment="1">
      <alignment horizontal="center" vertical="top"/>
    </xf>
    <xf numFmtId="0" fontId="0" fillId="0" borderId="0" xfId="0" applyAlignment="1">
      <alignment horizontal="center" vertical="top"/>
    </xf>
    <xf numFmtId="0" fontId="5" fillId="3" borderId="3" xfId="4"/>
    <xf numFmtId="0" fontId="8" fillId="0" borderId="6" xfId="7"/>
    <xf numFmtId="0" fontId="8" fillId="0" borderId="0" xfId="7" applyFill="1" applyBorder="1"/>
    <xf numFmtId="0" fontId="9" fillId="5" borderId="5" xfId="6" applyFont="1"/>
    <xf numFmtId="0" fontId="6" fillId="4" borderId="4" xfId="5"/>
    <xf numFmtId="0" fontId="9" fillId="7" borderId="0" xfId="9" applyBorder="1"/>
    <xf numFmtId="0" fontId="9" fillId="7" borderId="0" xfId="9"/>
    <xf numFmtId="0" fontId="1" fillId="8" borderId="0" xfId="10"/>
    <xf numFmtId="0" fontId="0" fillId="8" borderId="0" xfId="10" applyFont="1"/>
    <xf numFmtId="0" fontId="0" fillId="9" borderId="0" xfId="0" applyFill="1" applyAlignment="1">
      <alignment horizontal="center" vertical="top"/>
    </xf>
    <xf numFmtId="164" fontId="1" fillId="12" borderId="0" xfId="12" applyNumberFormat="1"/>
    <xf numFmtId="0" fontId="0" fillId="0" borderId="7" xfId="0" applyBorder="1"/>
    <xf numFmtId="164" fontId="9" fillId="6" borderId="4" xfId="8" applyNumberFormat="1" applyBorder="1"/>
    <xf numFmtId="164" fontId="9" fillId="6" borderId="0" xfId="8" applyNumberFormat="1" applyBorder="1"/>
    <xf numFmtId="0" fontId="0" fillId="0" borderId="0" xfId="0" applyAlignment="1">
      <alignment horizontal="center" vertical="top"/>
    </xf>
    <xf numFmtId="0" fontId="13" fillId="10" borderId="7" xfId="11" applyFont="1" applyFill="1" applyBorder="1" applyAlignment="1">
      <alignment horizontal="center" vertical="center"/>
    </xf>
    <xf numFmtId="0" fontId="13" fillId="10" borderId="0" xfId="11" applyFont="1" applyFill="1" applyBorder="1" applyAlignment="1">
      <alignment horizontal="center" vertical="center"/>
    </xf>
    <xf numFmtId="0" fontId="10" fillId="2" borderId="7" xfId="3" applyFont="1" applyBorder="1" applyAlignment="1">
      <alignment horizontal="center" vertical="top"/>
    </xf>
    <xf numFmtId="0" fontId="3" fillId="0" borderId="2" xfId="2" applyAlignment="1">
      <alignment horizontal="center" vertical="top"/>
    </xf>
    <xf numFmtId="0" fontId="2" fillId="0" borderId="1" xfId="1" applyAlignment="1">
      <alignment horizontal="center"/>
    </xf>
    <xf numFmtId="0" fontId="3" fillId="0" borderId="2" xfId="2" applyAlignment="1">
      <alignment horizontal="center"/>
    </xf>
    <xf numFmtId="0" fontId="12" fillId="11" borderId="0" xfId="13" applyFill="1" applyAlignment="1">
      <alignment horizontal="center" vertical="center" wrapText="1"/>
    </xf>
    <xf numFmtId="0" fontId="0" fillId="0" borderId="7" xfId="0" applyBorder="1" applyAlignment="1">
      <alignment horizontal="center"/>
    </xf>
    <xf numFmtId="0" fontId="0" fillId="0" borderId="0" xfId="0" applyAlignment="1">
      <alignment horizontal="center"/>
    </xf>
  </cellXfs>
  <cellStyles count="14">
    <cellStyle name="20% - Accent5" xfId="10" builtinId="46"/>
    <cellStyle name="20% - Accent6" xfId="12" builtinId="50"/>
    <cellStyle name="Accent1" xfId="8" builtinId="29"/>
    <cellStyle name="Accent2" xfId="9" builtinId="33"/>
    <cellStyle name="Check Cell" xfId="6" builtinId="23"/>
    <cellStyle name="Heading 1" xfId="1" builtinId="16"/>
    <cellStyle name="Heading 2" xfId="2" builtinId="17"/>
    <cellStyle name="Hyperlink" xfId="13" builtinId="8"/>
    <cellStyle name="Input" xfId="4" builtinId="20"/>
    <cellStyle name="Neutral" xfId="3" builtinId="28"/>
    <cellStyle name="Normal" xfId="0" builtinId="0"/>
    <cellStyle name="Output" xfId="5" builtinId="21"/>
    <cellStyle name="Total" xfId="7" builtinId="25"/>
    <cellStyle name="Warning Text" xfId="11" builtinId="11"/>
  </cellStyles>
  <dxfs count="17">
    <dxf>
      <font>
        <color theme="1"/>
      </font>
      <fill>
        <patternFill>
          <bgColor theme="0" tint="-0.34998626667073579"/>
        </patternFill>
      </fill>
    </dxf>
    <dxf>
      <font>
        <color theme="1"/>
      </font>
      <fill>
        <patternFill>
          <bgColor theme="0" tint="-0.34998626667073579"/>
        </patternFill>
      </fill>
    </dxf>
    <dxf>
      <font>
        <color theme="1"/>
      </font>
      <fill>
        <patternFill>
          <bgColor theme="0" tint="-0.34998626667073579"/>
        </patternFill>
      </fill>
    </dxf>
    <dxf>
      <font>
        <color theme="1"/>
      </font>
      <fill>
        <patternFill>
          <bgColor theme="0" tint="-0.34998626667073579"/>
        </patternFill>
      </fill>
    </dxf>
    <dxf>
      <font>
        <color theme="1"/>
      </font>
      <fill>
        <patternFill>
          <bgColor theme="0" tint="-0.34998626667073579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strike val="0"/>
        <color theme="1"/>
      </font>
      <fill>
        <patternFill>
          <bgColor theme="0" tint="-0.34998626667073579"/>
        </patternFill>
      </fill>
    </dxf>
    <dxf>
      <font>
        <color theme="1"/>
      </font>
      <fill>
        <patternFill>
          <bgColor theme="0" tint="-0.34998626667073579"/>
        </patternFill>
      </fill>
    </dxf>
    <dxf>
      <font>
        <color theme="1"/>
      </font>
      <fill>
        <patternFill>
          <bgColor theme="0" tint="-0.34998626667073579"/>
        </patternFill>
      </fill>
    </dxf>
    <dxf>
      <font>
        <color theme="1"/>
      </font>
      <fill>
        <patternFill>
          <bgColor theme="0" tint="-0.34998626667073579"/>
        </patternFill>
      </fill>
    </dxf>
    <dxf>
      <font>
        <color theme="1"/>
      </font>
      <fill>
        <patternFill>
          <bgColor theme="0" tint="-0.34998626667073579"/>
        </patternFill>
      </fill>
    </dxf>
    <dxf>
      <font>
        <color theme="1"/>
      </font>
      <fill>
        <patternFill>
          <bgColor theme="0" tint="-0.34998626667073579"/>
        </patternFill>
      </fill>
    </dxf>
    <dxf>
      <font>
        <b/>
        <i val="0"/>
        <color theme="0"/>
      </font>
      <fill>
        <patternFill>
          <bgColor theme="9" tint="-0.499984740745262"/>
        </patternFill>
      </fill>
    </dxf>
    <dxf>
      <font>
        <b/>
        <i val="0"/>
        <color theme="0"/>
      </font>
      <fill>
        <patternFill>
          <bgColor rgb="FFC00000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ocs.aws.amazon.com/AmazonCloudWatch/latest/monitoring/Container-Insights-reference-performance-logs-EKS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6F888F-020A-654C-9EC9-4FC7DCA6BC35}">
  <sheetPr codeName="Sheet1"/>
  <dimension ref="A1:J177"/>
  <sheetViews>
    <sheetView tabSelected="1" zoomScale="182" zoomScaleNormal="180" workbookViewId="0">
      <selection activeCell="D28" sqref="D28"/>
    </sheetView>
  </sheetViews>
  <sheetFormatPr baseColWidth="10" defaultRowHeight="16" x14ac:dyDescent="0.2"/>
  <cols>
    <col min="1" max="1" width="30.83203125" customWidth="1"/>
    <col min="2" max="2" width="12.6640625" customWidth="1"/>
    <col min="3" max="3" width="41.33203125" customWidth="1"/>
    <col min="4" max="4" width="19.83203125" customWidth="1"/>
    <col min="5" max="5" width="28.1640625" customWidth="1"/>
    <col min="6" max="6" width="39.1640625" customWidth="1"/>
    <col min="7" max="7" width="40.6640625" customWidth="1"/>
    <col min="8" max="8" width="40.83203125" customWidth="1"/>
    <col min="9" max="9" width="45.6640625" customWidth="1"/>
  </cols>
  <sheetData>
    <row r="1" spans="1:8" ht="21" thickBot="1" x14ac:dyDescent="0.3">
      <c r="A1" s="24" t="s">
        <v>2</v>
      </c>
      <c r="B1" s="24"/>
      <c r="C1" s="24"/>
      <c r="D1" s="24"/>
      <c r="E1" s="24"/>
      <c r="F1" s="24"/>
      <c r="G1" s="24"/>
      <c r="H1" s="24"/>
    </row>
    <row r="2" spans="1:8" ht="17" thickTop="1" x14ac:dyDescent="0.2">
      <c r="A2" t="s">
        <v>187</v>
      </c>
    </row>
    <row r="3" spans="1:8" ht="18" thickBot="1" x14ac:dyDescent="0.25">
      <c r="A3" s="25" t="s">
        <v>158</v>
      </c>
      <c r="B3" s="25"/>
      <c r="C3" s="25"/>
      <c r="D3" s="25"/>
      <c r="E3" s="25"/>
      <c r="F3" s="25"/>
      <c r="G3" s="25"/>
      <c r="H3" s="25"/>
    </row>
    <row r="4" spans="1:8" ht="18" thickTop="1" thickBot="1" x14ac:dyDescent="0.25">
      <c r="A4" s="6" t="s">
        <v>155</v>
      </c>
      <c r="B4" s="5">
        <v>5</v>
      </c>
    </row>
    <row r="5" spans="1:8" ht="18" thickTop="1" thickBot="1" x14ac:dyDescent="0.25">
      <c r="A5" s="6" t="s">
        <v>157</v>
      </c>
      <c r="B5" s="5">
        <v>4</v>
      </c>
    </row>
    <row r="6" spans="1:8" ht="18" thickTop="1" thickBot="1" x14ac:dyDescent="0.25">
      <c r="A6" s="6" t="s">
        <v>173</v>
      </c>
      <c r="B6" s="5">
        <v>10</v>
      </c>
    </row>
    <row r="7" spans="1:8" ht="18" thickTop="1" thickBot="1" x14ac:dyDescent="0.25">
      <c r="A7" s="6" t="s">
        <v>172</v>
      </c>
      <c r="B7" s="5">
        <v>1.05</v>
      </c>
    </row>
    <row r="8" spans="1:8" ht="18" thickTop="1" thickBot="1" x14ac:dyDescent="0.25">
      <c r="A8" s="6" t="s">
        <v>174</v>
      </c>
      <c r="B8" s="5">
        <v>50</v>
      </c>
    </row>
    <row r="9" spans="1:8" ht="18" thickTop="1" thickBot="1" x14ac:dyDescent="0.25">
      <c r="A9" s="6" t="s">
        <v>156</v>
      </c>
      <c r="B9" s="5">
        <v>2</v>
      </c>
    </row>
    <row r="10" spans="1:8" ht="19" thickTop="1" thickBot="1" x14ac:dyDescent="0.25">
      <c r="A10" s="25" t="s">
        <v>161</v>
      </c>
      <c r="B10" s="25"/>
      <c r="C10" s="25"/>
      <c r="D10" s="25"/>
      <c r="E10" s="25"/>
      <c r="F10" s="25"/>
      <c r="G10" s="25"/>
      <c r="H10" s="25"/>
    </row>
    <row r="11" spans="1:8" ht="18" thickTop="1" thickBot="1" x14ac:dyDescent="0.25">
      <c r="A11" s="6" t="s">
        <v>4</v>
      </c>
      <c r="B11" s="8">
        <f>SUM(COUNTIF(D41,"Yes")*IF(B41="Yes",1,0),COUNTIF(D42,"Yes")*IF(B42="YES",1,0),COUNTIF(D43:D44,"Yes")*IF(B43="Yes",1,0),COUNTIF(D45:D48,"Yes")*IF(B45="Yes",1,0),COUNTIF(D49:D71,"Yes")*IF(B49="Yes",1,0),COUNTIF(D72:D80,"Yes")*IF(B72="Yes",1,0),COUNTIF(D81:D118,"Yes")*IF(B81="Yes",1,0),COUNTIF(D119:D127,"Yes")*IF(B119="Yes",1,0),COUNTIF(D128:D137,"Yes")*IF(B128="Yes",1,0),COUNTIF(D138:D143,"Yes")*IF(B138="Yes",1,0),COUNTIF(D144:D177,"Yes")*IF(B144="Yes",1,0))</f>
        <v>24</v>
      </c>
      <c r="C11">
        <f>B11*1</f>
        <v>24</v>
      </c>
    </row>
    <row r="12" spans="1:8" ht="18" thickTop="1" thickBot="1" x14ac:dyDescent="0.25">
      <c r="A12" s="7" t="s">
        <v>153</v>
      </c>
      <c r="B12" s="8">
        <f>SUM(COUNTIF(H41,"Yes")*IF(B41="Yes",1,0),COUNTIF(H42,"Yes")*IF(B42="YES",1,0),COUNTIF(H43:H44,"Yes")*IF(B43="Yes",1,0),COUNTIF(H45:H48,"Yes")*IF(B45="Yes",1,0),COUNTIF(H49:H71,"Yes")*IF(B49="Yes",1,0),COUNTIF(H72:H80,"Yes")*IF(B72="Yes",1,0),COUNTIF(H81:H118,"Yes")*IF(B81="Yes",1,0),COUNTIF(H119:H127,"Yes")*IF(B119="Yes",1,0),COUNTIF(H128:H137,"Yes")*IF(B128="Yes",1,0),COUNTIF(H138:H143,"Yes")*IF(B138="Yes",1,0),COUNTIF(H144:H177,"Yes")*IF(B144="Yes",1,0))</f>
        <v>4</v>
      </c>
      <c r="C12">
        <f>B12*B4</f>
        <v>20</v>
      </c>
    </row>
    <row r="13" spans="1:8" ht="18" thickTop="1" thickBot="1" x14ac:dyDescent="0.25">
      <c r="A13" s="7" t="s">
        <v>5</v>
      </c>
      <c r="B13" s="8">
        <f>SUM(COUNTIF(E41,"Yes")*IF(B41="Yes",1,0),COUNTIF(E42,"Yes")*IF(B42="YES",1,0),COUNTIF(E43:E44,"Yes")*IF(B43="Yes",1,0),COUNTIF(E45:E48,"Yes")*IF(B45="Yes",1,0),COUNTIF(E49:E71,"Yes")*IF(B49="Yes",1,0),COUNTIF(E72:E80,"Yes")*IF(B72="Yes",1,0),COUNTIF(E81:E118,"Yes")*IF(B81="Yes",1,0),COUNTIF(E119:E127,"Yes")*IF(B119="Yes",1,0),COUNTIF(E128:E137,"Yes")*IF(B128="Yes",1,0),COUNTIF(E138:E143,"Yes")*IF(B138="Yes",1,0),COUNTIF(E144:E177,"Yes")*IF(B144="Yes",1,0))</f>
        <v>7</v>
      </c>
      <c r="C13">
        <f>B13*B5</f>
        <v>28</v>
      </c>
    </row>
    <row r="14" spans="1:8" ht="18" thickTop="1" thickBot="1" x14ac:dyDescent="0.25">
      <c r="A14" s="7" t="s">
        <v>52</v>
      </c>
      <c r="B14" s="8">
        <f>SUM(COUNTIF(G41,"Yes")*IF(B41="Yes",1,0),COUNTIF(G42,"Yes")*IF(B42="YES",1,0),COUNTIF(G43:G44,"Yes")*IF(B43="Yes",1,0),COUNTIF(G45:G48,"Yes")*IF(B45="Yes",1,0),COUNTIF(G49:G71,"Yes")*IF(B49="Yes",1,0),COUNTIF(G72:G80,"Yes")*IF(B72="Yes",1,0),COUNTIF(G81:G118,"Yes")*IF(B81="Yes",1,0),COUNTIF(G119:G127,"Yes")*IF(B119="Yes",1,0),COUNTIF(G128:G137,"Yes")*IF(B128="Yes",1,0),COUNTIF(G138:G143,"Yes")*IF(B138="Yes",1,0),COUNTIF(G144:G177,"Yes")*IF(B144="Yes",1,0))</f>
        <v>0</v>
      </c>
      <c r="C14">
        <f>B14*B6</f>
        <v>0</v>
      </c>
    </row>
    <row r="15" spans="1:8" ht="18" thickTop="1" thickBot="1" x14ac:dyDescent="0.25">
      <c r="A15" s="7" t="s">
        <v>162</v>
      </c>
      <c r="B15" s="8">
        <f>SUM(COUNTIF(F41,"Yes")*IF(B41="Yes",1,0),COUNTIF(F42,"Yes")*IF(B42="YES",1,0),COUNTIF(F43:F44,"Yes")*IF(B43="Yes",1,0),COUNTIF(F45:F48,"Yes")*IF(B45="Yes",1,0),COUNTIF(F49:F71,"Yes")*IF(B49="Yes",1,0),COUNTIF(F72:F80,"Yes")*IF(B72="Yes",1,0),COUNTIF(F81:F118,"Yes")*IF(B81="Yes",1,0),COUNTIF(F119:F127,"Yes")*IF(B119="Yes",1,0),COUNTIF(F128:F137,"Yes")*IF(B128="Yes",1,0),COUNTIF(F138:F143,"Yes")*IF(B138="Yes",1,0),COUNTIF(F144:F177,"Yes")*IF(B144="Yes",1,0))</f>
        <v>0</v>
      </c>
      <c r="C15">
        <f>B15*B9</f>
        <v>0</v>
      </c>
    </row>
    <row r="16" spans="1:8" ht="17" thickTop="1" x14ac:dyDescent="0.2">
      <c r="A16" s="10" t="s">
        <v>163</v>
      </c>
      <c r="B16" s="11"/>
      <c r="C16" s="11">
        <f>SUM(C11:C15)</f>
        <v>72</v>
      </c>
    </row>
    <row r="17" spans="1:8" ht="18" thickBot="1" x14ac:dyDescent="0.25">
      <c r="A17" s="25" t="s">
        <v>165</v>
      </c>
      <c r="B17" s="25"/>
      <c r="C17" s="25"/>
      <c r="D17" s="25"/>
      <c r="E17" s="25"/>
      <c r="F17" s="25"/>
      <c r="G17" s="25"/>
      <c r="H17" s="25"/>
    </row>
    <row r="18" spans="1:8" ht="17" thickTop="1" x14ac:dyDescent="0.2">
      <c r="A18" s="12" t="s">
        <v>7</v>
      </c>
      <c r="B18" s="13" t="s">
        <v>166</v>
      </c>
      <c r="C18" s="13" t="s">
        <v>167</v>
      </c>
      <c r="D18" s="13" t="s">
        <v>168</v>
      </c>
    </row>
    <row r="19" spans="1:8" x14ac:dyDescent="0.2">
      <c r="A19" s="1" t="s">
        <v>8</v>
      </c>
      <c r="B19">
        <v>454</v>
      </c>
      <c r="C19">
        <f>IF(B41="Yes",1,0)</f>
        <v>1</v>
      </c>
      <c r="D19">
        <f>ROUND(C19*((B19*730*60)/(1024*1024*1024))*B5,2)</f>
        <v>7.0000000000000007E-2</v>
      </c>
    </row>
    <row r="20" spans="1:8" x14ac:dyDescent="0.2">
      <c r="A20" s="1" t="s">
        <v>9</v>
      </c>
      <c r="B20">
        <v>535</v>
      </c>
      <c r="C20">
        <f>IF(B42="Yes",1,0)</f>
        <v>1</v>
      </c>
      <c r="D20">
        <f>ROUND(C20*((B20*730*60)/(1024*1024*1024))*B9,2)</f>
        <v>0.04</v>
      </c>
      <c r="F20" s="26" t="s">
        <v>175</v>
      </c>
      <c r="G20" s="26"/>
    </row>
    <row r="21" spans="1:8" x14ac:dyDescent="0.2">
      <c r="A21" s="1" t="s">
        <v>4</v>
      </c>
      <c r="B21">
        <v>387</v>
      </c>
      <c r="C21">
        <f>IF(B43="Yes",1,0)</f>
        <v>1</v>
      </c>
      <c r="D21">
        <f>ROUND(C21*((B21*730*60)/(1024*1024*1024))*1,2)</f>
        <v>0.02</v>
      </c>
      <c r="F21" s="26"/>
      <c r="G21" s="26"/>
    </row>
    <row r="22" spans="1:8" x14ac:dyDescent="0.2">
      <c r="A22" s="1" t="s">
        <v>17</v>
      </c>
      <c r="B22">
        <v>1267</v>
      </c>
      <c r="C22">
        <f>IF(B45="Yes",1,0)</f>
        <v>0</v>
      </c>
      <c r="D22">
        <f>ROUND(C22*((B22*730*60)/(1024*1024*1024))*B6*B7*B8,2)</f>
        <v>0</v>
      </c>
      <c r="F22" s="26"/>
      <c r="G22" s="26"/>
    </row>
    <row r="23" spans="1:8" x14ac:dyDescent="0.2">
      <c r="A23" s="1" t="s">
        <v>25</v>
      </c>
      <c r="B23">
        <v>1832</v>
      </c>
      <c r="C23">
        <f>IF(B49="Yes",1,0)</f>
        <v>1</v>
      </c>
      <c r="D23">
        <f>ROUND(C23*((B23*730*60)/(1024*1024*1024))*B6*B7*B8,2)</f>
        <v>39.229999999999997</v>
      </c>
      <c r="F23" s="26"/>
      <c r="G23" s="26"/>
    </row>
    <row r="24" spans="1:8" x14ac:dyDescent="0.2">
      <c r="A24" s="1" t="s">
        <v>42</v>
      </c>
      <c r="B24">
        <v>1296</v>
      </c>
      <c r="C24">
        <f>IF(B72="Yes",1,0)</f>
        <v>0</v>
      </c>
      <c r="D24">
        <f>ROUND(C24*((B24*730*60)/(1024*1024*1024))*B6*B8*3,2)</f>
        <v>0</v>
      </c>
      <c r="F24" s="26"/>
      <c r="G24" s="26"/>
    </row>
    <row r="25" spans="1:8" x14ac:dyDescent="0.2">
      <c r="A25" s="1" t="s">
        <v>52</v>
      </c>
      <c r="B25">
        <v>3074</v>
      </c>
      <c r="C25">
        <f>IF(B81="Yes",1,0)</f>
        <v>1</v>
      </c>
      <c r="D25">
        <f>ROUND(C25*((B25*730*60)/(1024*1024*1024))*B6*B8,2)</f>
        <v>62.7</v>
      </c>
      <c r="F25" s="26"/>
      <c r="G25" s="26"/>
    </row>
    <row r="26" spans="1:8" x14ac:dyDescent="0.2">
      <c r="A26" s="1" t="s">
        <v>100</v>
      </c>
      <c r="B26">
        <v>875</v>
      </c>
      <c r="C26">
        <f>IF(B119="Yes",1,0)</f>
        <v>0</v>
      </c>
      <c r="D26">
        <f>ROUND(C26*((B26*730*60)/(1024*1024*1024))*B6*B8,2)</f>
        <v>0</v>
      </c>
      <c r="F26" s="26"/>
      <c r="G26" s="26"/>
    </row>
    <row r="27" spans="1:8" x14ac:dyDescent="0.2">
      <c r="A27" s="1" t="s">
        <v>111</v>
      </c>
      <c r="B27">
        <v>989</v>
      </c>
      <c r="C27">
        <f>IF(B128="Yes",1,0)</f>
        <v>0</v>
      </c>
      <c r="D27">
        <f>ROUND(C27*((B27*730*60)/(1024*1024*1024))*B4,2)</f>
        <v>0</v>
      </c>
      <c r="F27" s="26"/>
      <c r="G27" s="26"/>
    </row>
    <row r="28" spans="1:8" x14ac:dyDescent="0.2">
      <c r="A28" s="1" t="s">
        <v>118</v>
      </c>
      <c r="B28">
        <v>953</v>
      </c>
      <c r="C28">
        <f>IF(B138="Yes",1,0)</f>
        <v>1</v>
      </c>
      <c r="D28">
        <f>ROUND(C28*((B28*730*60)/(1024*1024*1024))*B4*2,2)</f>
        <v>0.39</v>
      </c>
      <c r="F28" s="26"/>
      <c r="G28" s="26"/>
    </row>
    <row r="29" spans="1:8" x14ac:dyDescent="0.2">
      <c r="A29" s="1" t="s">
        <v>153</v>
      </c>
      <c r="B29">
        <v>2756</v>
      </c>
      <c r="C29">
        <f>IF(B144="Yes",1,0)</f>
        <v>1</v>
      </c>
      <c r="D29">
        <f>ROUND(C29*((B29*730*60)/(1024*1024*1024))*B4,2)</f>
        <v>0.56000000000000005</v>
      </c>
    </row>
    <row r="30" spans="1:8" x14ac:dyDescent="0.2">
      <c r="A30" s="11" t="s">
        <v>163</v>
      </c>
      <c r="B30" s="11"/>
      <c r="C30" s="11"/>
      <c r="D30" s="11">
        <f>SUM(D19:D29)</f>
        <v>103.01</v>
      </c>
    </row>
    <row r="31" spans="1:8" ht="18" thickBot="1" x14ac:dyDescent="0.25">
      <c r="A31" s="25" t="s">
        <v>176</v>
      </c>
      <c r="B31" s="25"/>
      <c r="C31" s="25"/>
      <c r="D31" s="25"/>
      <c r="E31" s="25"/>
      <c r="F31" s="25"/>
      <c r="G31" s="25"/>
      <c r="H31" s="25"/>
    </row>
    <row r="32" spans="1:8" ht="17" thickTop="1" x14ac:dyDescent="0.2">
      <c r="A32" s="1" t="s">
        <v>177</v>
      </c>
      <c r="B32" s="15">
        <v>0.3</v>
      </c>
      <c r="C32" s="27" t="s">
        <v>178</v>
      </c>
      <c r="D32" s="27"/>
      <c r="E32" s="16"/>
      <c r="F32" s="16"/>
    </row>
    <row r="33" spans="1:8" x14ac:dyDescent="0.2">
      <c r="A33" s="1" t="s">
        <v>179</v>
      </c>
      <c r="B33" s="15">
        <v>0.5</v>
      </c>
      <c r="C33" s="28" t="s">
        <v>180</v>
      </c>
      <c r="D33" s="28"/>
    </row>
    <row r="34" spans="1:8" ht="18" thickBot="1" x14ac:dyDescent="0.25">
      <c r="A34" s="25" t="s">
        <v>164</v>
      </c>
      <c r="B34" s="25"/>
      <c r="C34" s="25"/>
      <c r="D34" s="25"/>
      <c r="E34" s="25"/>
      <c r="F34" s="25"/>
      <c r="G34" s="25"/>
      <c r="H34" s="25"/>
    </row>
    <row r="35" spans="1:8" ht="17" thickTop="1" x14ac:dyDescent="0.2">
      <c r="A35" s="9" t="s">
        <v>169</v>
      </c>
      <c r="B35" s="17">
        <f>B33*D30</f>
        <v>51.505000000000003</v>
      </c>
      <c r="F35" s="20" t="s">
        <v>181</v>
      </c>
      <c r="G35" s="20"/>
    </row>
    <row r="36" spans="1:8" x14ac:dyDescent="0.2">
      <c r="A36" s="9" t="s">
        <v>171</v>
      </c>
      <c r="B36" s="17">
        <f>B32*C16</f>
        <v>21.599999999999998</v>
      </c>
      <c r="F36" s="21"/>
      <c r="G36" s="21"/>
    </row>
    <row r="37" spans="1:8" x14ac:dyDescent="0.2">
      <c r="A37" s="9" t="s">
        <v>163</v>
      </c>
      <c r="B37" s="18">
        <f>B35+B36</f>
        <v>73.105000000000004</v>
      </c>
      <c r="F37" s="21"/>
      <c r="G37" s="21"/>
    </row>
    <row r="38" spans="1:8" ht="18" thickBot="1" x14ac:dyDescent="0.25">
      <c r="A38" s="23" t="s">
        <v>3</v>
      </c>
      <c r="B38" s="23"/>
      <c r="C38" s="23"/>
      <c r="D38" s="23"/>
      <c r="E38" s="23"/>
      <c r="F38" s="23"/>
      <c r="G38" s="23"/>
      <c r="H38" s="23"/>
    </row>
    <row r="39" spans="1:8" ht="17" thickTop="1" x14ac:dyDescent="0.2">
      <c r="A39" s="2"/>
      <c r="B39" s="2"/>
      <c r="C39" s="2"/>
      <c r="D39" s="22" t="s">
        <v>154</v>
      </c>
      <c r="E39" s="22"/>
      <c r="F39" s="22"/>
      <c r="G39" s="22"/>
      <c r="H39" s="22"/>
    </row>
    <row r="40" spans="1:8" x14ac:dyDescent="0.2">
      <c r="A40" s="3" t="s">
        <v>7</v>
      </c>
      <c r="B40" s="3" t="s">
        <v>12</v>
      </c>
      <c r="C40" s="3" t="s">
        <v>0</v>
      </c>
      <c r="D40" s="3" t="s">
        <v>182</v>
      </c>
      <c r="E40" s="3" t="s">
        <v>183</v>
      </c>
      <c r="F40" s="3" t="s">
        <v>184</v>
      </c>
      <c r="G40" s="3" t="s">
        <v>185</v>
      </c>
      <c r="H40" s="3" t="s">
        <v>186</v>
      </c>
    </row>
    <row r="41" spans="1:8" x14ac:dyDescent="0.2">
      <c r="A41" s="4" t="s">
        <v>8</v>
      </c>
      <c r="B41" s="4" t="s">
        <v>159</v>
      </c>
      <c r="C41" s="2" t="s">
        <v>1</v>
      </c>
      <c r="D41" s="2" t="s">
        <v>159</v>
      </c>
      <c r="E41" s="2" t="s">
        <v>159</v>
      </c>
      <c r="F41" s="14" t="s">
        <v>170</v>
      </c>
      <c r="G41" s="14" t="s">
        <v>170</v>
      </c>
      <c r="H41" s="14" t="s">
        <v>170</v>
      </c>
    </row>
    <row r="42" spans="1:8" x14ac:dyDescent="0.2">
      <c r="A42" s="4" t="s">
        <v>9</v>
      </c>
      <c r="B42" s="4" t="s">
        <v>159</v>
      </c>
      <c r="C42" s="2" t="s">
        <v>6</v>
      </c>
      <c r="D42" s="2" t="s">
        <v>159</v>
      </c>
      <c r="E42" s="2" t="s">
        <v>160</v>
      </c>
      <c r="F42" s="2" t="s">
        <v>160</v>
      </c>
      <c r="G42" s="2" t="s">
        <v>160</v>
      </c>
      <c r="H42" s="2" t="s">
        <v>160</v>
      </c>
    </row>
    <row r="43" spans="1:8" x14ac:dyDescent="0.2">
      <c r="A43" s="19" t="s">
        <v>4</v>
      </c>
      <c r="B43" s="19" t="s">
        <v>159</v>
      </c>
      <c r="C43" s="2" t="s">
        <v>10</v>
      </c>
      <c r="D43" s="2" t="s">
        <v>159</v>
      </c>
      <c r="E43" s="14" t="s">
        <v>170</v>
      </c>
      <c r="F43" s="14" t="s">
        <v>170</v>
      </c>
      <c r="G43" s="14" t="s">
        <v>170</v>
      </c>
      <c r="H43" s="14" t="s">
        <v>170</v>
      </c>
    </row>
    <row r="44" spans="1:8" x14ac:dyDescent="0.2">
      <c r="A44" s="19"/>
      <c r="B44" s="19"/>
      <c r="C44" s="2" t="s">
        <v>11</v>
      </c>
      <c r="D44" s="2" t="s">
        <v>159</v>
      </c>
      <c r="E44" s="14" t="s">
        <v>170</v>
      </c>
      <c r="F44" s="14" t="s">
        <v>170</v>
      </c>
      <c r="G44" s="14" t="s">
        <v>170</v>
      </c>
      <c r="H44" s="14" t="s">
        <v>170</v>
      </c>
    </row>
    <row r="45" spans="1:8" x14ac:dyDescent="0.2">
      <c r="A45" s="19" t="s">
        <v>17</v>
      </c>
      <c r="B45" s="19" t="s">
        <v>160</v>
      </c>
      <c r="C45" s="2" t="s">
        <v>13</v>
      </c>
      <c r="D45" s="2" t="s">
        <v>160</v>
      </c>
      <c r="E45" s="2" t="s">
        <v>160</v>
      </c>
      <c r="F45" s="2" t="s">
        <v>160</v>
      </c>
      <c r="G45" s="2" t="s">
        <v>160</v>
      </c>
      <c r="H45" s="2" t="s">
        <v>160</v>
      </c>
    </row>
    <row r="46" spans="1:8" x14ac:dyDescent="0.2">
      <c r="A46" s="19"/>
      <c r="B46" s="19"/>
      <c r="C46" s="2" t="s">
        <v>14</v>
      </c>
      <c r="D46" s="2" t="s">
        <v>160</v>
      </c>
      <c r="E46" s="2" t="s">
        <v>160</v>
      </c>
      <c r="F46" s="2" t="s">
        <v>160</v>
      </c>
      <c r="G46" s="2" t="s">
        <v>160</v>
      </c>
      <c r="H46" s="2" t="s">
        <v>160</v>
      </c>
    </row>
    <row r="47" spans="1:8" x14ac:dyDescent="0.2">
      <c r="A47" s="19"/>
      <c r="B47" s="19"/>
      <c r="C47" s="2" t="s">
        <v>15</v>
      </c>
      <c r="D47" s="2" t="s">
        <v>160</v>
      </c>
      <c r="E47" s="2" t="s">
        <v>160</v>
      </c>
      <c r="F47" s="2" t="s">
        <v>160</v>
      </c>
      <c r="G47" s="2" t="s">
        <v>160</v>
      </c>
      <c r="H47" s="2" t="s">
        <v>160</v>
      </c>
    </row>
    <row r="48" spans="1:8" x14ac:dyDescent="0.2">
      <c r="A48" s="19"/>
      <c r="B48" s="19"/>
      <c r="C48" s="2" t="s">
        <v>16</v>
      </c>
      <c r="D48" s="2" t="s">
        <v>160</v>
      </c>
      <c r="E48" s="2" t="s">
        <v>160</v>
      </c>
      <c r="F48" s="2" t="s">
        <v>160</v>
      </c>
      <c r="G48" s="2" t="s">
        <v>160</v>
      </c>
      <c r="H48" s="2" t="s">
        <v>160</v>
      </c>
    </row>
    <row r="49" spans="1:10" x14ac:dyDescent="0.2">
      <c r="A49" s="19" t="s">
        <v>25</v>
      </c>
      <c r="B49" s="19" t="s">
        <v>159</v>
      </c>
      <c r="C49" s="2" t="s">
        <v>18</v>
      </c>
      <c r="D49" s="2" t="s">
        <v>160</v>
      </c>
      <c r="E49" s="2" t="s">
        <v>160</v>
      </c>
      <c r="F49" s="2" t="s">
        <v>160</v>
      </c>
      <c r="G49" s="2" t="s">
        <v>160</v>
      </c>
      <c r="H49" s="2" t="s">
        <v>160</v>
      </c>
    </row>
    <row r="50" spans="1:10" x14ac:dyDescent="0.2">
      <c r="A50" s="19"/>
      <c r="B50" s="19"/>
      <c r="C50" s="2" t="s">
        <v>19</v>
      </c>
      <c r="D50" s="2" t="s">
        <v>160</v>
      </c>
      <c r="E50" s="2" t="s">
        <v>160</v>
      </c>
      <c r="F50" s="2" t="s">
        <v>160</v>
      </c>
      <c r="G50" s="2" t="s">
        <v>160</v>
      </c>
      <c r="H50" s="2" t="s">
        <v>160</v>
      </c>
    </row>
    <row r="51" spans="1:10" x14ac:dyDescent="0.2">
      <c r="A51" s="19"/>
      <c r="B51" s="19"/>
      <c r="C51" s="2" t="s">
        <v>20</v>
      </c>
      <c r="D51" s="2" t="s">
        <v>160</v>
      </c>
      <c r="E51" s="2" t="s">
        <v>160</v>
      </c>
      <c r="F51" s="2" t="s">
        <v>160</v>
      </c>
      <c r="G51" s="2" t="s">
        <v>160</v>
      </c>
      <c r="H51" s="2" t="s">
        <v>160</v>
      </c>
    </row>
    <row r="52" spans="1:10" x14ac:dyDescent="0.2">
      <c r="A52" s="19"/>
      <c r="B52" s="19"/>
      <c r="C52" s="2" t="s">
        <v>21</v>
      </c>
      <c r="D52" s="2" t="s">
        <v>160</v>
      </c>
      <c r="E52" s="2" t="s">
        <v>160</v>
      </c>
      <c r="F52" s="2" t="s">
        <v>160</v>
      </c>
      <c r="G52" s="2" t="s">
        <v>160</v>
      </c>
      <c r="H52" s="2" t="s">
        <v>160</v>
      </c>
    </row>
    <row r="53" spans="1:10" x14ac:dyDescent="0.2">
      <c r="A53" s="19"/>
      <c r="B53" s="19"/>
      <c r="C53" s="2" t="s">
        <v>22</v>
      </c>
      <c r="D53" s="2" t="s">
        <v>160</v>
      </c>
      <c r="E53" s="2" t="s">
        <v>160</v>
      </c>
      <c r="F53" s="2" t="s">
        <v>160</v>
      </c>
      <c r="G53" s="2" t="s">
        <v>160</v>
      </c>
      <c r="H53" s="2" t="s">
        <v>160</v>
      </c>
    </row>
    <row r="54" spans="1:10" x14ac:dyDescent="0.2">
      <c r="A54" s="19"/>
      <c r="B54" s="19"/>
      <c r="C54" s="2" t="s">
        <v>23</v>
      </c>
      <c r="D54" s="2" t="s">
        <v>160</v>
      </c>
      <c r="E54" s="2" t="s">
        <v>160</v>
      </c>
      <c r="F54" s="2" t="s">
        <v>160</v>
      </c>
      <c r="G54" s="2" t="s">
        <v>160</v>
      </c>
      <c r="H54" s="2" t="s">
        <v>160</v>
      </c>
    </row>
    <row r="55" spans="1:10" x14ac:dyDescent="0.2">
      <c r="A55" s="19"/>
      <c r="B55" s="19"/>
      <c r="C55" s="2" t="s">
        <v>24</v>
      </c>
      <c r="D55" s="2" t="s">
        <v>160</v>
      </c>
      <c r="E55" s="2" t="s">
        <v>160</v>
      </c>
      <c r="F55" s="2" t="s">
        <v>160</v>
      </c>
      <c r="G55" s="2" t="s">
        <v>160</v>
      </c>
      <c r="H55" s="2" t="s">
        <v>160</v>
      </c>
      <c r="I55" s="2"/>
    </row>
    <row r="56" spans="1:10" x14ac:dyDescent="0.2">
      <c r="A56" s="19"/>
      <c r="B56" s="19"/>
      <c r="C56" s="2" t="s">
        <v>26</v>
      </c>
      <c r="D56" s="2" t="s">
        <v>160</v>
      </c>
      <c r="E56" s="2" t="s">
        <v>160</v>
      </c>
      <c r="F56" s="2" t="s">
        <v>160</v>
      </c>
      <c r="G56" s="2" t="s">
        <v>160</v>
      </c>
      <c r="H56" s="2" t="s">
        <v>160</v>
      </c>
      <c r="I56" s="2"/>
    </row>
    <row r="57" spans="1:10" x14ac:dyDescent="0.2">
      <c r="A57" s="19"/>
      <c r="B57" s="19"/>
      <c r="C57" s="2" t="s">
        <v>27</v>
      </c>
      <c r="D57" s="2" t="s">
        <v>160</v>
      </c>
      <c r="E57" s="2" t="s">
        <v>160</v>
      </c>
      <c r="F57" s="2" t="s">
        <v>160</v>
      </c>
      <c r="G57" s="2" t="s">
        <v>160</v>
      </c>
      <c r="H57" s="2" t="s">
        <v>160</v>
      </c>
      <c r="I57" s="2"/>
    </row>
    <row r="58" spans="1:10" x14ac:dyDescent="0.2">
      <c r="A58" s="19"/>
      <c r="B58" s="19"/>
      <c r="C58" s="2" t="s">
        <v>28</v>
      </c>
      <c r="D58" s="2" t="s">
        <v>160</v>
      </c>
      <c r="E58" s="2" t="s">
        <v>160</v>
      </c>
      <c r="F58" s="2" t="s">
        <v>160</v>
      </c>
      <c r="G58" s="2" t="s">
        <v>160</v>
      </c>
      <c r="H58" s="2" t="s">
        <v>160</v>
      </c>
      <c r="J58" s="2"/>
    </row>
    <row r="59" spans="1:10" x14ac:dyDescent="0.2">
      <c r="A59" s="19"/>
      <c r="B59" s="19"/>
      <c r="C59" s="2" t="s">
        <v>29</v>
      </c>
      <c r="D59" s="2" t="s">
        <v>160</v>
      </c>
      <c r="E59" s="2" t="s">
        <v>160</v>
      </c>
      <c r="F59" s="2" t="s">
        <v>160</v>
      </c>
      <c r="G59" s="2" t="s">
        <v>160</v>
      </c>
      <c r="H59" s="2" t="s">
        <v>160</v>
      </c>
      <c r="I59" s="2"/>
    </row>
    <row r="60" spans="1:10" x14ac:dyDescent="0.2">
      <c r="A60" s="19"/>
      <c r="B60" s="19"/>
      <c r="C60" s="2" t="s">
        <v>30</v>
      </c>
      <c r="D60" s="2" t="s">
        <v>160</v>
      </c>
      <c r="E60" s="2" t="s">
        <v>160</v>
      </c>
      <c r="F60" s="2" t="s">
        <v>160</v>
      </c>
      <c r="G60" s="2" t="s">
        <v>160</v>
      </c>
      <c r="H60" s="2" t="s">
        <v>160</v>
      </c>
    </row>
    <row r="61" spans="1:10" x14ac:dyDescent="0.2">
      <c r="A61" s="19"/>
      <c r="B61" s="19"/>
      <c r="C61" s="2" t="s">
        <v>31</v>
      </c>
      <c r="D61" s="2" t="s">
        <v>160</v>
      </c>
      <c r="E61" s="2" t="s">
        <v>160</v>
      </c>
      <c r="F61" s="2" t="s">
        <v>160</v>
      </c>
      <c r="G61" s="2" t="s">
        <v>160</v>
      </c>
      <c r="H61" s="2" t="s">
        <v>160</v>
      </c>
    </row>
    <row r="62" spans="1:10" x14ac:dyDescent="0.2">
      <c r="A62" s="19"/>
      <c r="B62" s="19"/>
      <c r="C62" s="2" t="s">
        <v>32</v>
      </c>
      <c r="D62" s="2" t="s">
        <v>160</v>
      </c>
      <c r="E62" s="2" t="s">
        <v>160</v>
      </c>
      <c r="F62" s="2" t="s">
        <v>160</v>
      </c>
      <c r="G62" s="2" t="s">
        <v>160</v>
      </c>
      <c r="H62" s="2" t="s">
        <v>160</v>
      </c>
    </row>
    <row r="63" spans="1:10" x14ac:dyDescent="0.2">
      <c r="A63" s="19"/>
      <c r="B63" s="19"/>
      <c r="C63" s="2" t="s">
        <v>33</v>
      </c>
      <c r="D63" s="2" t="s">
        <v>160</v>
      </c>
      <c r="E63" s="2" t="s">
        <v>160</v>
      </c>
      <c r="F63" s="2" t="s">
        <v>160</v>
      </c>
      <c r="G63" s="2" t="s">
        <v>160</v>
      </c>
      <c r="H63" s="2" t="s">
        <v>160</v>
      </c>
    </row>
    <row r="64" spans="1:10" x14ac:dyDescent="0.2">
      <c r="A64" s="19"/>
      <c r="B64" s="19"/>
      <c r="C64" s="2" t="s">
        <v>34</v>
      </c>
      <c r="D64" s="2" t="s">
        <v>160</v>
      </c>
      <c r="E64" s="2" t="s">
        <v>160</v>
      </c>
      <c r="F64" s="2" t="s">
        <v>160</v>
      </c>
      <c r="G64" s="2" t="s">
        <v>160</v>
      </c>
      <c r="H64" s="2" t="s">
        <v>160</v>
      </c>
      <c r="J64" s="2"/>
    </row>
    <row r="65" spans="1:8" x14ac:dyDescent="0.2">
      <c r="A65" s="19"/>
      <c r="B65" s="19"/>
      <c r="C65" s="2" t="s">
        <v>35</v>
      </c>
      <c r="D65" s="2" t="s">
        <v>160</v>
      </c>
      <c r="E65" s="2" t="s">
        <v>160</v>
      </c>
      <c r="F65" s="2" t="s">
        <v>160</v>
      </c>
      <c r="G65" s="2" t="s">
        <v>160</v>
      </c>
      <c r="H65" s="2" t="s">
        <v>160</v>
      </c>
    </row>
    <row r="66" spans="1:8" x14ac:dyDescent="0.2">
      <c r="A66" s="19"/>
      <c r="B66" s="19"/>
      <c r="C66" s="2" t="s">
        <v>36</v>
      </c>
      <c r="D66" s="2" t="s">
        <v>160</v>
      </c>
      <c r="E66" s="2" t="s">
        <v>160</v>
      </c>
      <c r="F66" s="2" t="s">
        <v>160</v>
      </c>
      <c r="G66" s="2" t="s">
        <v>160</v>
      </c>
      <c r="H66" s="2" t="s">
        <v>160</v>
      </c>
    </row>
    <row r="67" spans="1:8" x14ac:dyDescent="0.2">
      <c r="A67" s="19"/>
      <c r="B67" s="19"/>
      <c r="C67" s="2" t="s">
        <v>37</v>
      </c>
      <c r="D67" s="2" t="s">
        <v>160</v>
      </c>
      <c r="E67" s="2" t="s">
        <v>160</v>
      </c>
      <c r="F67" s="2" t="s">
        <v>160</v>
      </c>
      <c r="G67" s="2" t="s">
        <v>160</v>
      </c>
      <c r="H67" s="2" t="s">
        <v>160</v>
      </c>
    </row>
    <row r="68" spans="1:8" x14ac:dyDescent="0.2">
      <c r="A68" s="19"/>
      <c r="B68" s="19"/>
      <c r="C68" s="2" t="s">
        <v>38</v>
      </c>
      <c r="D68" s="2" t="s">
        <v>160</v>
      </c>
      <c r="E68" s="2" t="s">
        <v>160</v>
      </c>
      <c r="F68" s="2" t="s">
        <v>160</v>
      </c>
      <c r="G68" s="2" t="s">
        <v>160</v>
      </c>
      <c r="H68" s="2" t="s">
        <v>160</v>
      </c>
    </row>
    <row r="69" spans="1:8" x14ac:dyDescent="0.2">
      <c r="A69" s="19"/>
      <c r="B69" s="19"/>
      <c r="C69" s="2" t="s">
        <v>39</v>
      </c>
      <c r="D69" s="2" t="s">
        <v>160</v>
      </c>
      <c r="E69" s="2" t="s">
        <v>160</v>
      </c>
      <c r="F69" s="2" t="s">
        <v>160</v>
      </c>
      <c r="G69" s="2" t="s">
        <v>160</v>
      </c>
      <c r="H69" s="2" t="s">
        <v>160</v>
      </c>
    </row>
    <row r="70" spans="1:8" x14ac:dyDescent="0.2">
      <c r="A70" s="19"/>
      <c r="B70" s="19"/>
      <c r="C70" s="2" t="s">
        <v>40</v>
      </c>
      <c r="D70" s="2" t="s">
        <v>160</v>
      </c>
      <c r="E70" s="2" t="s">
        <v>160</v>
      </c>
      <c r="F70" s="2" t="s">
        <v>160</v>
      </c>
      <c r="G70" s="2" t="s">
        <v>160</v>
      </c>
      <c r="H70" s="2" t="s">
        <v>160</v>
      </c>
    </row>
    <row r="71" spans="1:8" x14ac:dyDescent="0.2">
      <c r="A71" s="19"/>
      <c r="B71" s="19"/>
      <c r="C71" s="2" t="s">
        <v>41</v>
      </c>
      <c r="D71" s="2" t="s">
        <v>160</v>
      </c>
      <c r="E71" s="2" t="s">
        <v>160</v>
      </c>
      <c r="F71" s="2" t="s">
        <v>160</v>
      </c>
      <c r="G71" s="2" t="s">
        <v>160</v>
      </c>
      <c r="H71" s="2" t="s">
        <v>160</v>
      </c>
    </row>
    <row r="72" spans="1:8" x14ac:dyDescent="0.2">
      <c r="A72" s="19" t="s">
        <v>42</v>
      </c>
      <c r="B72" s="19" t="s">
        <v>160</v>
      </c>
      <c r="C72" s="2" t="s">
        <v>43</v>
      </c>
      <c r="D72" s="2" t="s">
        <v>160</v>
      </c>
      <c r="E72" s="2" t="s">
        <v>160</v>
      </c>
      <c r="F72" s="2" t="s">
        <v>160</v>
      </c>
      <c r="G72" s="2" t="s">
        <v>160</v>
      </c>
      <c r="H72" s="2" t="s">
        <v>160</v>
      </c>
    </row>
    <row r="73" spans="1:8" x14ac:dyDescent="0.2">
      <c r="A73" s="19"/>
      <c r="B73" s="19"/>
      <c r="C73" s="2" t="s">
        <v>44</v>
      </c>
      <c r="D73" s="2" t="s">
        <v>160</v>
      </c>
      <c r="E73" s="2" t="s">
        <v>160</v>
      </c>
      <c r="F73" s="2" t="s">
        <v>160</v>
      </c>
      <c r="G73" s="2" t="s">
        <v>160</v>
      </c>
      <c r="H73" s="2" t="s">
        <v>160</v>
      </c>
    </row>
    <row r="74" spans="1:8" x14ac:dyDescent="0.2">
      <c r="A74" s="19"/>
      <c r="B74" s="19"/>
      <c r="C74" s="2" t="s">
        <v>45</v>
      </c>
      <c r="D74" s="2" t="s">
        <v>160</v>
      </c>
      <c r="E74" s="2" t="s">
        <v>160</v>
      </c>
      <c r="F74" s="2" t="s">
        <v>160</v>
      </c>
      <c r="G74" s="2" t="s">
        <v>160</v>
      </c>
      <c r="H74" s="2" t="s">
        <v>160</v>
      </c>
    </row>
    <row r="75" spans="1:8" x14ac:dyDescent="0.2">
      <c r="A75" s="19"/>
      <c r="B75" s="19"/>
      <c r="C75" s="2" t="s">
        <v>46</v>
      </c>
      <c r="D75" s="2" t="s">
        <v>160</v>
      </c>
      <c r="E75" s="2" t="s">
        <v>160</v>
      </c>
      <c r="F75" s="2" t="s">
        <v>160</v>
      </c>
      <c r="G75" s="2" t="s">
        <v>160</v>
      </c>
      <c r="H75" s="2" t="s">
        <v>160</v>
      </c>
    </row>
    <row r="76" spans="1:8" x14ac:dyDescent="0.2">
      <c r="A76" s="19"/>
      <c r="B76" s="19"/>
      <c r="C76" s="2" t="s">
        <v>47</v>
      </c>
      <c r="D76" s="2" t="s">
        <v>160</v>
      </c>
      <c r="E76" s="2" t="s">
        <v>160</v>
      </c>
      <c r="F76" s="2" t="s">
        <v>160</v>
      </c>
      <c r="G76" s="2" t="s">
        <v>160</v>
      </c>
      <c r="H76" s="2" t="s">
        <v>160</v>
      </c>
    </row>
    <row r="77" spans="1:8" x14ac:dyDescent="0.2">
      <c r="A77" s="19"/>
      <c r="B77" s="19"/>
      <c r="C77" s="2" t="s">
        <v>48</v>
      </c>
      <c r="D77" s="2" t="s">
        <v>160</v>
      </c>
      <c r="E77" s="2" t="s">
        <v>160</v>
      </c>
      <c r="F77" s="2" t="s">
        <v>160</v>
      </c>
      <c r="G77" s="2" t="s">
        <v>160</v>
      </c>
      <c r="H77" s="2" t="s">
        <v>160</v>
      </c>
    </row>
    <row r="78" spans="1:8" x14ac:dyDescent="0.2">
      <c r="A78" s="19"/>
      <c r="B78" s="19"/>
      <c r="C78" s="2" t="s">
        <v>49</v>
      </c>
      <c r="D78" s="2" t="s">
        <v>160</v>
      </c>
      <c r="E78" s="2" t="s">
        <v>160</v>
      </c>
      <c r="F78" s="2" t="s">
        <v>160</v>
      </c>
      <c r="G78" s="2" t="s">
        <v>160</v>
      </c>
      <c r="H78" s="2" t="s">
        <v>160</v>
      </c>
    </row>
    <row r="79" spans="1:8" x14ac:dyDescent="0.2">
      <c r="A79" s="19"/>
      <c r="B79" s="19"/>
      <c r="C79" s="2" t="s">
        <v>50</v>
      </c>
      <c r="D79" s="2" t="s">
        <v>160</v>
      </c>
      <c r="E79" s="2" t="s">
        <v>160</v>
      </c>
      <c r="F79" s="2" t="s">
        <v>160</v>
      </c>
      <c r="G79" s="2" t="s">
        <v>160</v>
      </c>
      <c r="H79" s="2" t="s">
        <v>160</v>
      </c>
    </row>
    <row r="80" spans="1:8" x14ac:dyDescent="0.2">
      <c r="A80" s="19"/>
      <c r="B80" s="19"/>
      <c r="C80" s="2" t="s">
        <v>51</v>
      </c>
      <c r="D80" s="2" t="s">
        <v>160</v>
      </c>
      <c r="E80" s="2" t="s">
        <v>160</v>
      </c>
      <c r="F80" s="2" t="s">
        <v>160</v>
      </c>
      <c r="G80" s="2" t="s">
        <v>160</v>
      </c>
      <c r="H80" s="2" t="s">
        <v>160</v>
      </c>
    </row>
    <row r="81" spans="1:8" x14ac:dyDescent="0.2">
      <c r="A81" s="19" t="s">
        <v>52</v>
      </c>
      <c r="B81" s="19" t="s">
        <v>159</v>
      </c>
      <c r="C81" s="2" t="s">
        <v>53</v>
      </c>
      <c r="D81" s="2" t="s">
        <v>160</v>
      </c>
      <c r="E81" s="2" t="s">
        <v>160</v>
      </c>
      <c r="F81" s="2" t="s">
        <v>160</v>
      </c>
      <c r="G81" s="2" t="s">
        <v>160</v>
      </c>
      <c r="H81" s="2" t="s">
        <v>160</v>
      </c>
    </row>
    <row r="82" spans="1:8" x14ac:dyDescent="0.2">
      <c r="A82" s="19"/>
      <c r="B82" s="19"/>
      <c r="C82" s="2" t="s">
        <v>54</v>
      </c>
      <c r="D82" s="2" t="s">
        <v>160</v>
      </c>
      <c r="E82" s="2" t="s">
        <v>160</v>
      </c>
      <c r="F82" s="2" t="s">
        <v>160</v>
      </c>
      <c r="G82" s="2" t="s">
        <v>160</v>
      </c>
      <c r="H82" s="2" t="s">
        <v>160</v>
      </c>
    </row>
    <row r="83" spans="1:8" x14ac:dyDescent="0.2">
      <c r="A83" s="19"/>
      <c r="B83" s="19"/>
      <c r="C83" s="2" t="s">
        <v>55</v>
      </c>
      <c r="D83" s="2" t="s">
        <v>159</v>
      </c>
      <c r="E83" s="2" t="s">
        <v>160</v>
      </c>
      <c r="F83" s="2" t="s">
        <v>160</v>
      </c>
      <c r="G83" s="2" t="s">
        <v>160</v>
      </c>
      <c r="H83" s="2" t="s">
        <v>160</v>
      </c>
    </row>
    <row r="84" spans="1:8" x14ac:dyDescent="0.2">
      <c r="A84" s="19"/>
      <c r="B84" s="19"/>
      <c r="C84" s="2" t="s">
        <v>56</v>
      </c>
      <c r="D84" s="2" t="s">
        <v>160</v>
      </c>
      <c r="E84" s="2" t="s">
        <v>160</v>
      </c>
      <c r="F84" s="2" t="s">
        <v>160</v>
      </c>
      <c r="G84" s="2" t="s">
        <v>160</v>
      </c>
      <c r="H84" s="2" t="s">
        <v>160</v>
      </c>
    </row>
    <row r="85" spans="1:8" x14ac:dyDescent="0.2">
      <c r="A85" s="19"/>
      <c r="B85" s="19"/>
      <c r="C85" s="2" t="s">
        <v>57</v>
      </c>
      <c r="D85" s="2" t="s">
        <v>160</v>
      </c>
      <c r="E85" s="2" t="s">
        <v>160</v>
      </c>
      <c r="F85" s="2" t="s">
        <v>160</v>
      </c>
      <c r="G85" s="2" t="s">
        <v>160</v>
      </c>
      <c r="H85" s="2" t="s">
        <v>160</v>
      </c>
    </row>
    <row r="86" spans="1:8" x14ac:dyDescent="0.2">
      <c r="A86" s="19"/>
      <c r="B86" s="19"/>
      <c r="C86" s="2" t="s">
        <v>58</v>
      </c>
      <c r="D86" s="2" t="s">
        <v>160</v>
      </c>
      <c r="E86" s="2" t="s">
        <v>160</v>
      </c>
      <c r="F86" s="2" t="s">
        <v>160</v>
      </c>
      <c r="G86" s="2" t="s">
        <v>160</v>
      </c>
      <c r="H86" s="2" t="s">
        <v>160</v>
      </c>
    </row>
    <row r="87" spans="1:8" x14ac:dyDescent="0.2">
      <c r="A87" s="19"/>
      <c r="B87" s="19"/>
      <c r="C87" s="2" t="s">
        <v>59</v>
      </c>
      <c r="D87" s="2" t="s">
        <v>159</v>
      </c>
      <c r="E87" s="2" t="s">
        <v>159</v>
      </c>
      <c r="F87" s="2" t="s">
        <v>160</v>
      </c>
      <c r="G87" s="2" t="s">
        <v>160</v>
      </c>
      <c r="H87" s="2" t="s">
        <v>160</v>
      </c>
    </row>
    <row r="88" spans="1:8" x14ac:dyDescent="0.2">
      <c r="A88" s="19"/>
      <c r="B88" s="19"/>
      <c r="C88" s="2" t="s">
        <v>60</v>
      </c>
      <c r="D88" s="2" t="s">
        <v>159</v>
      </c>
      <c r="E88" s="2" t="s">
        <v>159</v>
      </c>
      <c r="F88" s="2" t="s">
        <v>160</v>
      </c>
      <c r="G88" s="2" t="s">
        <v>160</v>
      </c>
      <c r="H88" s="2" t="s">
        <v>160</v>
      </c>
    </row>
    <row r="89" spans="1:8" x14ac:dyDescent="0.2">
      <c r="A89" s="19"/>
      <c r="B89" s="19"/>
      <c r="C89" s="2" t="s">
        <v>61</v>
      </c>
      <c r="D89" s="2" t="s">
        <v>160</v>
      </c>
      <c r="E89" s="2" t="s">
        <v>160</v>
      </c>
      <c r="F89" s="2" t="s">
        <v>160</v>
      </c>
      <c r="G89" s="2" t="s">
        <v>160</v>
      </c>
      <c r="H89" s="2" t="s">
        <v>160</v>
      </c>
    </row>
    <row r="90" spans="1:8" x14ac:dyDescent="0.2">
      <c r="A90" s="19"/>
      <c r="B90" s="19"/>
      <c r="C90" s="2" t="s">
        <v>62</v>
      </c>
      <c r="D90" s="2" t="s">
        <v>160</v>
      </c>
      <c r="E90" s="2" t="s">
        <v>160</v>
      </c>
      <c r="F90" s="2" t="s">
        <v>160</v>
      </c>
      <c r="G90" s="2" t="s">
        <v>160</v>
      </c>
      <c r="H90" s="2" t="s">
        <v>160</v>
      </c>
    </row>
    <row r="91" spans="1:8" x14ac:dyDescent="0.2">
      <c r="A91" s="19"/>
      <c r="B91" s="19"/>
      <c r="C91" s="2" t="s">
        <v>63</v>
      </c>
      <c r="D91" s="2" t="s">
        <v>160</v>
      </c>
      <c r="E91" s="2" t="s">
        <v>160</v>
      </c>
      <c r="F91" s="2" t="s">
        <v>160</v>
      </c>
      <c r="G91" s="2" t="s">
        <v>160</v>
      </c>
      <c r="H91" s="2" t="s">
        <v>160</v>
      </c>
    </row>
    <row r="92" spans="1:8" x14ac:dyDescent="0.2">
      <c r="A92" s="19"/>
      <c r="B92" s="19"/>
      <c r="C92" s="2" t="s">
        <v>64</v>
      </c>
      <c r="D92" s="2" t="s">
        <v>160</v>
      </c>
      <c r="E92" s="2" t="s">
        <v>160</v>
      </c>
      <c r="F92" s="2" t="s">
        <v>160</v>
      </c>
      <c r="G92" s="2" t="s">
        <v>160</v>
      </c>
      <c r="H92" s="2" t="s">
        <v>160</v>
      </c>
    </row>
    <row r="93" spans="1:8" x14ac:dyDescent="0.2">
      <c r="A93" s="19"/>
      <c r="B93" s="19"/>
      <c r="C93" s="2" t="s">
        <v>65</v>
      </c>
      <c r="D93" s="2" t="s">
        <v>160</v>
      </c>
      <c r="E93" s="2" t="s">
        <v>160</v>
      </c>
      <c r="F93" s="2" t="s">
        <v>160</v>
      </c>
      <c r="G93" s="2" t="s">
        <v>160</v>
      </c>
      <c r="H93" s="2" t="s">
        <v>160</v>
      </c>
    </row>
    <row r="94" spans="1:8" x14ac:dyDescent="0.2">
      <c r="A94" s="19"/>
      <c r="B94" s="19"/>
      <c r="C94" s="2" t="s">
        <v>66</v>
      </c>
      <c r="D94" s="2" t="s">
        <v>160</v>
      </c>
      <c r="E94" s="2" t="s">
        <v>160</v>
      </c>
      <c r="F94" s="2" t="s">
        <v>160</v>
      </c>
      <c r="G94" s="2" t="s">
        <v>160</v>
      </c>
      <c r="H94" s="2" t="s">
        <v>160</v>
      </c>
    </row>
    <row r="95" spans="1:8" x14ac:dyDescent="0.2">
      <c r="A95" s="19"/>
      <c r="B95" s="19"/>
      <c r="C95" s="2" t="s">
        <v>67</v>
      </c>
      <c r="D95" s="2" t="s">
        <v>160</v>
      </c>
      <c r="E95" s="2" t="s">
        <v>160</v>
      </c>
      <c r="F95" s="2" t="s">
        <v>160</v>
      </c>
      <c r="G95" s="2" t="s">
        <v>160</v>
      </c>
      <c r="H95" s="2" t="s">
        <v>160</v>
      </c>
    </row>
    <row r="96" spans="1:8" x14ac:dyDescent="0.2">
      <c r="A96" s="19"/>
      <c r="B96" s="19"/>
      <c r="C96" s="2" t="s">
        <v>68</v>
      </c>
      <c r="D96" s="2" t="s">
        <v>160</v>
      </c>
      <c r="E96" s="2" t="s">
        <v>160</v>
      </c>
      <c r="F96" s="2" t="s">
        <v>160</v>
      </c>
      <c r="G96" s="2" t="s">
        <v>160</v>
      </c>
      <c r="H96" s="2" t="s">
        <v>160</v>
      </c>
    </row>
    <row r="97" spans="1:8" x14ac:dyDescent="0.2">
      <c r="A97" s="19"/>
      <c r="B97" s="19"/>
      <c r="C97" s="2" t="s">
        <v>69</v>
      </c>
      <c r="D97" s="2" t="s">
        <v>160</v>
      </c>
      <c r="E97" s="2" t="s">
        <v>160</v>
      </c>
      <c r="F97" s="2" t="s">
        <v>160</v>
      </c>
      <c r="G97" s="2" t="s">
        <v>160</v>
      </c>
      <c r="H97" s="2" t="s">
        <v>160</v>
      </c>
    </row>
    <row r="98" spans="1:8" x14ac:dyDescent="0.2">
      <c r="A98" s="19"/>
      <c r="B98" s="19"/>
      <c r="C98" s="2" t="s">
        <v>70</v>
      </c>
      <c r="D98" s="2" t="s">
        <v>160</v>
      </c>
      <c r="E98" s="2" t="s">
        <v>160</v>
      </c>
      <c r="F98" s="2" t="s">
        <v>160</v>
      </c>
      <c r="G98" s="2" t="s">
        <v>160</v>
      </c>
      <c r="H98" s="2" t="s">
        <v>160</v>
      </c>
    </row>
    <row r="99" spans="1:8" x14ac:dyDescent="0.2">
      <c r="A99" s="19"/>
      <c r="B99" s="19"/>
      <c r="C99" s="2" t="s">
        <v>71</v>
      </c>
      <c r="D99" s="2" t="s">
        <v>159</v>
      </c>
      <c r="E99" s="2" t="s">
        <v>160</v>
      </c>
      <c r="F99" s="2" t="s">
        <v>160</v>
      </c>
      <c r="G99" s="2" t="s">
        <v>160</v>
      </c>
      <c r="H99" s="2" t="s">
        <v>160</v>
      </c>
    </row>
    <row r="100" spans="1:8" x14ac:dyDescent="0.2">
      <c r="A100" s="19"/>
      <c r="B100" s="19"/>
      <c r="C100" s="2" t="s">
        <v>72</v>
      </c>
      <c r="D100" s="2" t="s">
        <v>160</v>
      </c>
      <c r="E100" s="2" t="s">
        <v>160</v>
      </c>
      <c r="F100" s="2" t="s">
        <v>160</v>
      </c>
      <c r="G100" s="2" t="s">
        <v>160</v>
      </c>
      <c r="H100" s="2" t="s">
        <v>160</v>
      </c>
    </row>
    <row r="101" spans="1:8" x14ac:dyDescent="0.2">
      <c r="A101" s="19"/>
      <c r="B101" s="19"/>
      <c r="C101" s="2" t="s">
        <v>73</v>
      </c>
      <c r="D101" s="2" t="s">
        <v>160</v>
      </c>
      <c r="E101" s="2" t="s">
        <v>160</v>
      </c>
      <c r="F101" s="2" t="s">
        <v>160</v>
      </c>
      <c r="G101" s="2" t="s">
        <v>160</v>
      </c>
      <c r="H101" s="2" t="s">
        <v>160</v>
      </c>
    </row>
    <row r="102" spans="1:8" x14ac:dyDescent="0.2">
      <c r="A102" s="19"/>
      <c r="B102" s="19"/>
      <c r="C102" s="2" t="s">
        <v>74</v>
      </c>
      <c r="D102" s="2" t="s">
        <v>160</v>
      </c>
      <c r="E102" s="2" t="s">
        <v>160</v>
      </c>
      <c r="F102" s="2" t="s">
        <v>160</v>
      </c>
      <c r="G102" s="2" t="s">
        <v>160</v>
      </c>
      <c r="H102" s="2" t="s">
        <v>160</v>
      </c>
    </row>
    <row r="103" spans="1:8" x14ac:dyDescent="0.2">
      <c r="A103" s="19"/>
      <c r="B103" s="19"/>
      <c r="C103" s="2" t="s">
        <v>75</v>
      </c>
      <c r="D103" s="2" t="s">
        <v>159</v>
      </c>
      <c r="E103" s="2" t="s">
        <v>159</v>
      </c>
      <c r="F103" s="2" t="s">
        <v>160</v>
      </c>
      <c r="G103" s="2" t="s">
        <v>160</v>
      </c>
      <c r="H103" s="2" t="s">
        <v>160</v>
      </c>
    </row>
    <row r="104" spans="1:8" x14ac:dyDescent="0.2">
      <c r="A104" s="19"/>
      <c r="B104" s="19"/>
      <c r="C104" s="2" t="s">
        <v>76</v>
      </c>
      <c r="D104" s="2" t="s">
        <v>159</v>
      </c>
      <c r="E104" s="2" t="s">
        <v>159</v>
      </c>
      <c r="F104" s="2" t="s">
        <v>160</v>
      </c>
      <c r="G104" s="2" t="s">
        <v>160</v>
      </c>
      <c r="H104" s="2" t="s">
        <v>160</v>
      </c>
    </row>
    <row r="105" spans="1:8" x14ac:dyDescent="0.2">
      <c r="A105" s="19"/>
      <c r="B105" s="19"/>
      <c r="C105" s="2" t="s">
        <v>77</v>
      </c>
      <c r="D105" s="2" t="s">
        <v>160</v>
      </c>
      <c r="E105" s="2" t="s">
        <v>160</v>
      </c>
      <c r="F105" s="2" t="s">
        <v>160</v>
      </c>
      <c r="G105" s="2" t="s">
        <v>160</v>
      </c>
      <c r="H105" s="2" t="s">
        <v>160</v>
      </c>
    </row>
    <row r="106" spans="1:8" x14ac:dyDescent="0.2">
      <c r="A106" s="19"/>
      <c r="B106" s="19"/>
      <c r="C106" s="2" t="s">
        <v>78</v>
      </c>
      <c r="D106" s="2" t="s">
        <v>159</v>
      </c>
      <c r="E106" s="2" t="s">
        <v>159</v>
      </c>
      <c r="F106" s="2" t="s">
        <v>160</v>
      </c>
      <c r="G106" s="2" t="s">
        <v>160</v>
      </c>
      <c r="H106" s="2" t="s">
        <v>160</v>
      </c>
    </row>
    <row r="107" spans="1:8" x14ac:dyDescent="0.2">
      <c r="A107" s="19"/>
      <c r="B107" s="19"/>
      <c r="C107" s="2" t="s">
        <v>79</v>
      </c>
      <c r="D107" s="2" t="s">
        <v>160</v>
      </c>
      <c r="E107" s="2" t="s">
        <v>160</v>
      </c>
      <c r="F107" s="2" t="s">
        <v>160</v>
      </c>
      <c r="G107" s="2" t="s">
        <v>160</v>
      </c>
      <c r="H107" s="2" t="s">
        <v>160</v>
      </c>
    </row>
    <row r="108" spans="1:8" x14ac:dyDescent="0.2">
      <c r="A108" s="19"/>
      <c r="B108" s="19"/>
      <c r="C108" s="2" t="s">
        <v>80</v>
      </c>
      <c r="D108" s="2" t="s">
        <v>160</v>
      </c>
      <c r="E108" s="2" t="s">
        <v>160</v>
      </c>
      <c r="F108" s="2" t="s">
        <v>160</v>
      </c>
      <c r="G108" s="2" t="s">
        <v>160</v>
      </c>
      <c r="H108" s="2" t="s">
        <v>160</v>
      </c>
    </row>
    <row r="109" spans="1:8" x14ac:dyDescent="0.2">
      <c r="A109" s="19"/>
      <c r="B109" s="19"/>
      <c r="C109" s="2" t="s">
        <v>81</v>
      </c>
      <c r="D109" s="2" t="s">
        <v>160</v>
      </c>
      <c r="E109" s="2" t="s">
        <v>160</v>
      </c>
      <c r="F109" s="2" t="s">
        <v>160</v>
      </c>
      <c r="G109" s="2" t="s">
        <v>160</v>
      </c>
      <c r="H109" s="2" t="s">
        <v>160</v>
      </c>
    </row>
    <row r="110" spans="1:8" x14ac:dyDescent="0.2">
      <c r="A110" s="19"/>
      <c r="B110" s="19"/>
      <c r="C110" s="2" t="s">
        <v>82</v>
      </c>
      <c r="D110" s="2" t="s">
        <v>160</v>
      </c>
      <c r="E110" s="2" t="s">
        <v>160</v>
      </c>
      <c r="F110" s="2" t="s">
        <v>160</v>
      </c>
      <c r="G110" s="2" t="s">
        <v>160</v>
      </c>
      <c r="H110" s="2" t="s">
        <v>160</v>
      </c>
    </row>
    <row r="111" spans="1:8" x14ac:dyDescent="0.2">
      <c r="A111" s="19"/>
      <c r="B111" s="19"/>
      <c r="C111" s="2" t="s">
        <v>83</v>
      </c>
      <c r="D111" s="2" t="s">
        <v>159</v>
      </c>
      <c r="E111" s="2" t="s">
        <v>159</v>
      </c>
      <c r="F111" s="2" t="s">
        <v>160</v>
      </c>
      <c r="G111" s="2" t="s">
        <v>160</v>
      </c>
      <c r="H111" s="2" t="s">
        <v>160</v>
      </c>
    </row>
    <row r="112" spans="1:8" x14ac:dyDescent="0.2">
      <c r="A112" s="19"/>
      <c r="B112" s="19"/>
      <c r="C112" s="2" t="s">
        <v>84</v>
      </c>
      <c r="D112" s="2" t="s">
        <v>160</v>
      </c>
      <c r="E112" s="2" t="s">
        <v>160</v>
      </c>
      <c r="F112" s="2" t="s">
        <v>160</v>
      </c>
      <c r="G112" s="2" t="s">
        <v>160</v>
      </c>
      <c r="H112" s="2" t="s">
        <v>160</v>
      </c>
    </row>
    <row r="113" spans="1:8" x14ac:dyDescent="0.2">
      <c r="A113" s="19"/>
      <c r="B113" s="19"/>
      <c r="C113" s="2" t="s">
        <v>85</v>
      </c>
      <c r="D113" s="2" t="s">
        <v>160</v>
      </c>
      <c r="E113" s="2" t="s">
        <v>160</v>
      </c>
      <c r="F113" s="2" t="s">
        <v>160</v>
      </c>
      <c r="G113" s="2" t="s">
        <v>160</v>
      </c>
      <c r="H113" s="2" t="s">
        <v>160</v>
      </c>
    </row>
    <row r="114" spans="1:8" x14ac:dyDescent="0.2">
      <c r="A114" s="19"/>
      <c r="B114" s="19"/>
      <c r="C114" s="2" t="s">
        <v>86</v>
      </c>
      <c r="D114" s="2" t="s">
        <v>160</v>
      </c>
      <c r="E114" s="2" t="s">
        <v>160</v>
      </c>
      <c r="F114" s="2" t="s">
        <v>160</v>
      </c>
      <c r="G114" s="2" t="s">
        <v>160</v>
      </c>
      <c r="H114" s="2" t="s">
        <v>160</v>
      </c>
    </row>
    <row r="115" spans="1:8" x14ac:dyDescent="0.2">
      <c r="A115" s="19"/>
      <c r="B115" s="19"/>
      <c r="C115" s="2" t="s">
        <v>87</v>
      </c>
      <c r="D115" s="2" t="s">
        <v>160</v>
      </c>
      <c r="E115" s="2" t="s">
        <v>160</v>
      </c>
      <c r="F115" s="2" t="s">
        <v>160</v>
      </c>
      <c r="G115" s="2" t="s">
        <v>160</v>
      </c>
      <c r="H115" s="2" t="s">
        <v>160</v>
      </c>
    </row>
    <row r="116" spans="1:8" x14ac:dyDescent="0.2">
      <c r="A116" s="19"/>
      <c r="B116" s="19"/>
      <c r="C116" s="2" t="s">
        <v>88</v>
      </c>
      <c r="D116" s="2" t="s">
        <v>160</v>
      </c>
      <c r="E116" s="2" t="s">
        <v>160</v>
      </c>
      <c r="F116" s="2" t="s">
        <v>160</v>
      </c>
      <c r="G116" s="2" t="s">
        <v>160</v>
      </c>
      <c r="H116" s="2" t="s">
        <v>160</v>
      </c>
    </row>
    <row r="117" spans="1:8" x14ac:dyDescent="0.2">
      <c r="A117" s="19"/>
      <c r="B117" s="19"/>
      <c r="C117" s="2" t="s">
        <v>89</v>
      </c>
      <c r="D117" s="2" t="s">
        <v>160</v>
      </c>
      <c r="E117" s="2" t="s">
        <v>160</v>
      </c>
      <c r="F117" s="2" t="s">
        <v>160</v>
      </c>
      <c r="G117" s="2" t="s">
        <v>160</v>
      </c>
      <c r="H117" s="2" t="s">
        <v>160</v>
      </c>
    </row>
    <row r="118" spans="1:8" x14ac:dyDescent="0.2">
      <c r="A118" s="19"/>
      <c r="B118" s="19"/>
      <c r="C118" s="2" t="s">
        <v>90</v>
      </c>
      <c r="D118" s="2" t="s">
        <v>160</v>
      </c>
      <c r="E118" s="2" t="s">
        <v>160</v>
      </c>
      <c r="F118" s="2" t="s">
        <v>160</v>
      </c>
      <c r="G118" s="2" t="s">
        <v>160</v>
      </c>
      <c r="H118" s="2" t="s">
        <v>160</v>
      </c>
    </row>
    <row r="119" spans="1:8" x14ac:dyDescent="0.2">
      <c r="A119" s="19" t="s">
        <v>100</v>
      </c>
      <c r="B119" s="19" t="s">
        <v>160</v>
      </c>
      <c r="C119" s="2" t="s">
        <v>91</v>
      </c>
      <c r="D119" s="2" t="s">
        <v>160</v>
      </c>
      <c r="E119" s="14" t="s">
        <v>170</v>
      </c>
      <c r="F119" s="14" t="s">
        <v>170</v>
      </c>
      <c r="G119" s="14" t="s">
        <v>170</v>
      </c>
      <c r="H119" s="2" t="s">
        <v>160</v>
      </c>
    </row>
    <row r="120" spans="1:8" x14ac:dyDescent="0.2">
      <c r="A120" s="19"/>
      <c r="B120" s="19"/>
      <c r="C120" s="2" t="s">
        <v>92</v>
      </c>
      <c r="D120" s="2" t="s">
        <v>160</v>
      </c>
      <c r="E120" s="14" t="s">
        <v>170</v>
      </c>
      <c r="F120" s="14" t="s">
        <v>170</v>
      </c>
      <c r="G120" s="14" t="s">
        <v>170</v>
      </c>
      <c r="H120" s="2" t="s">
        <v>160</v>
      </c>
    </row>
    <row r="121" spans="1:8" x14ac:dyDescent="0.2">
      <c r="A121" s="19"/>
      <c r="B121" s="19"/>
      <c r="C121" s="2" t="s">
        <v>93</v>
      </c>
      <c r="D121" s="2" t="s">
        <v>160</v>
      </c>
      <c r="E121" s="14" t="s">
        <v>170</v>
      </c>
      <c r="F121" s="14" t="s">
        <v>170</v>
      </c>
      <c r="G121" s="14" t="s">
        <v>170</v>
      </c>
      <c r="H121" s="2" t="s">
        <v>160</v>
      </c>
    </row>
    <row r="122" spans="1:8" x14ac:dyDescent="0.2">
      <c r="A122" s="19"/>
      <c r="B122" s="19"/>
      <c r="C122" s="2" t="s">
        <v>94</v>
      </c>
      <c r="D122" s="2" t="s">
        <v>160</v>
      </c>
      <c r="E122" s="14" t="s">
        <v>170</v>
      </c>
      <c r="F122" s="14" t="s">
        <v>170</v>
      </c>
      <c r="G122" s="14" t="s">
        <v>170</v>
      </c>
      <c r="H122" s="2" t="s">
        <v>160</v>
      </c>
    </row>
    <row r="123" spans="1:8" x14ac:dyDescent="0.2">
      <c r="A123" s="19"/>
      <c r="B123" s="19"/>
      <c r="C123" s="2" t="s">
        <v>95</v>
      </c>
      <c r="D123" s="2" t="s">
        <v>160</v>
      </c>
      <c r="E123" s="14" t="s">
        <v>170</v>
      </c>
      <c r="F123" s="14" t="s">
        <v>170</v>
      </c>
      <c r="G123" s="14" t="s">
        <v>170</v>
      </c>
      <c r="H123" s="2" t="s">
        <v>160</v>
      </c>
    </row>
    <row r="124" spans="1:8" x14ac:dyDescent="0.2">
      <c r="A124" s="19"/>
      <c r="B124" s="19"/>
      <c r="C124" s="2" t="s">
        <v>96</v>
      </c>
      <c r="D124" s="2" t="s">
        <v>160</v>
      </c>
      <c r="E124" s="14" t="s">
        <v>170</v>
      </c>
      <c r="F124" s="14" t="s">
        <v>170</v>
      </c>
      <c r="G124" s="14" t="s">
        <v>170</v>
      </c>
      <c r="H124" s="2" t="s">
        <v>160</v>
      </c>
    </row>
    <row r="125" spans="1:8" x14ac:dyDescent="0.2">
      <c r="A125" s="19"/>
      <c r="B125" s="19"/>
      <c r="C125" s="2" t="s">
        <v>97</v>
      </c>
      <c r="D125" s="2" t="s">
        <v>160</v>
      </c>
      <c r="E125" s="14" t="s">
        <v>170</v>
      </c>
      <c r="F125" s="14" t="s">
        <v>170</v>
      </c>
      <c r="G125" s="14" t="s">
        <v>170</v>
      </c>
      <c r="H125" s="2" t="s">
        <v>160</v>
      </c>
    </row>
    <row r="126" spans="1:8" x14ac:dyDescent="0.2">
      <c r="A126" s="19"/>
      <c r="B126" s="19"/>
      <c r="C126" s="2" t="s">
        <v>98</v>
      </c>
      <c r="D126" s="2" t="s">
        <v>160</v>
      </c>
      <c r="E126" s="14" t="s">
        <v>170</v>
      </c>
      <c r="F126" s="14" t="s">
        <v>170</v>
      </c>
      <c r="G126" s="14" t="s">
        <v>170</v>
      </c>
      <c r="H126" s="2" t="s">
        <v>160</v>
      </c>
    </row>
    <row r="127" spans="1:8" x14ac:dyDescent="0.2">
      <c r="A127" s="19"/>
      <c r="B127" s="19"/>
      <c r="C127" s="2" t="s">
        <v>99</v>
      </c>
      <c r="D127" s="2" t="s">
        <v>160</v>
      </c>
      <c r="E127" s="14" t="s">
        <v>170</v>
      </c>
      <c r="F127" s="14" t="s">
        <v>170</v>
      </c>
      <c r="G127" s="14" t="s">
        <v>170</v>
      </c>
      <c r="H127" s="2" t="s">
        <v>160</v>
      </c>
    </row>
    <row r="128" spans="1:8" x14ac:dyDescent="0.2">
      <c r="A128" s="19" t="s">
        <v>111</v>
      </c>
      <c r="B128" s="19" t="s">
        <v>160</v>
      </c>
      <c r="C128" s="2" t="s">
        <v>101</v>
      </c>
      <c r="D128" s="2" t="s">
        <v>160</v>
      </c>
      <c r="E128" s="14" t="s">
        <v>170</v>
      </c>
      <c r="F128" s="14" t="s">
        <v>170</v>
      </c>
      <c r="G128" s="14" t="s">
        <v>170</v>
      </c>
      <c r="H128" s="2" t="s">
        <v>160</v>
      </c>
    </row>
    <row r="129" spans="1:8" x14ac:dyDescent="0.2">
      <c r="A129" s="19"/>
      <c r="B129" s="19"/>
      <c r="C129" s="2" t="s">
        <v>102</v>
      </c>
      <c r="D129" s="2" t="s">
        <v>160</v>
      </c>
      <c r="E129" s="14" t="s">
        <v>170</v>
      </c>
      <c r="F129" s="14" t="s">
        <v>170</v>
      </c>
      <c r="G129" s="14" t="s">
        <v>170</v>
      </c>
      <c r="H129" s="2" t="s">
        <v>160</v>
      </c>
    </row>
    <row r="130" spans="1:8" x14ac:dyDescent="0.2">
      <c r="A130" s="19"/>
      <c r="B130" s="19"/>
      <c r="C130" s="2" t="s">
        <v>103</v>
      </c>
      <c r="D130" s="2" t="s">
        <v>160</v>
      </c>
      <c r="E130" s="14" t="s">
        <v>170</v>
      </c>
      <c r="F130" s="14" t="s">
        <v>170</v>
      </c>
      <c r="G130" s="14" t="s">
        <v>170</v>
      </c>
      <c r="H130" s="2" t="s">
        <v>160</v>
      </c>
    </row>
    <row r="131" spans="1:8" x14ac:dyDescent="0.2">
      <c r="A131" s="19"/>
      <c r="B131" s="19"/>
      <c r="C131" s="2" t="s">
        <v>104</v>
      </c>
      <c r="D131" s="2" t="s">
        <v>160</v>
      </c>
      <c r="E131" s="14" t="s">
        <v>170</v>
      </c>
      <c r="F131" s="14" t="s">
        <v>170</v>
      </c>
      <c r="G131" s="14" t="s">
        <v>170</v>
      </c>
      <c r="H131" s="2" t="s">
        <v>160</v>
      </c>
    </row>
    <row r="132" spans="1:8" x14ac:dyDescent="0.2">
      <c r="A132" s="19"/>
      <c r="B132" s="19"/>
      <c r="C132" s="2" t="s">
        <v>105</v>
      </c>
      <c r="D132" s="2" t="s">
        <v>160</v>
      </c>
      <c r="E132" s="14" t="s">
        <v>170</v>
      </c>
      <c r="F132" s="14" t="s">
        <v>170</v>
      </c>
      <c r="G132" s="14" t="s">
        <v>170</v>
      </c>
      <c r="H132" s="2" t="s">
        <v>160</v>
      </c>
    </row>
    <row r="133" spans="1:8" x14ac:dyDescent="0.2">
      <c r="A133" s="19"/>
      <c r="B133" s="19"/>
      <c r="C133" s="2" t="s">
        <v>106</v>
      </c>
      <c r="D133" s="2" t="s">
        <v>160</v>
      </c>
      <c r="E133" s="14" t="s">
        <v>170</v>
      </c>
      <c r="F133" s="14" t="s">
        <v>170</v>
      </c>
      <c r="G133" s="14" t="s">
        <v>170</v>
      </c>
      <c r="H133" s="2" t="s">
        <v>160</v>
      </c>
    </row>
    <row r="134" spans="1:8" x14ac:dyDescent="0.2">
      <c r="A134" s="19"/>
      <c r="B134" s="19"/>
      <c r="C134" s="2" t="s">
        <v>107</v>
      </c>
      <c r="D134" s="2" t="s">
        <v>160</v>
      </c>
      <c r="E134" s="14" t="s">
        <v>170</v>
      </c>
      <c r="F134" s="14" t="s">
        <v>170</v>
      </c>
      <c r="G134" s="14" t="s">
        <v>170</v>
      </c>
      <c r="H134" s="2" t="s">
        <v>160</v>
      </c>
    </row>
    <row r="135" spans="1:8" x14ac:dyDescent="0.2">
      <c r="A135" s="19"/>
      <c r="B135" s="19"/>
      <c r="C135" s="2" t="s">
        <v>108</v>
      </c>
      <c r="D135" s="2" t="s">
        <v>160</v>
      </c>
      <c r="E135" s="14" t="s">
        <v>170</v>
      </c>
      <c r="F135" s="14" t="s">
        <v>170</v>
      </c>
      <c r="G135" s="14" t="s">
        <v>170</v>
      </c>
      <c r="H135" s="2" t="s">
        <v>160</v>
      </c>
    </row>
    <row r="136" spans="1:8" x14ac:dyDescent="0.2">
      <c r="A136" s="19"/>
      <c r="B136" s="19"/>
      <c r="C136" s="2" t="s">
        <v>109</v>
      </c>
      <c r="D136" s="2" t="s">
        <v>160</v>
      </c>
      <c r="E136" s="14" t="s">
        <v>170</v>
      </c>
      <c r="F136" s="14" t="s">
        <v>170</v>
      </c>
      <c r="G136" s="14" t="s">
        <v>170</v>
      </c>
      <c r="H136" s="2" t="s">
        <v>160</v>
      </c>
    </row>
    <row r="137" spans="1:8" x14ac:dyDescent="0.2">
      <c r="A137" s="19"/>
      <c r="B137" s="19"/>
      <c r="C137" s="2" t="s">
        <v>110</v>
      </c>
      <c r="D137" s="2" t="s">
        <v>160</v>
      </c>
      <c r="E137" s="14" t="s">
        <v>170</v>
      </c>
      <c r="F137" s="14" t="s">
        <v>170</v>
      </c>
      <c r="G137" s="14" t="s">
        <v>170</v>
      </c>
      <c r="H137" s="2" t="s">
        <v>160</v>
      </c>
    </row>
    <row r="138" spans="1:8" x14ac:dyDescent="0.2">
      <c r="A138" s="19" t="s">
        <v>118</v>
      </c>
      <c r="B138" s="19" t="s">
        <v>159</v>
      </c>
      <c r="C138" s="2" t="s">
        <v>112</v>
      </c>
      <c r="D138" s="2" t="s">
        <v>160</v>
      </c>
      <c r="E138" s="14" t="s">
        <v>170</v>
      </c>
      <c r="F138" s="14" t="s">
        <v>170</v>
      </c>
      <c r="G138" s="14" t="s">
        <v>170</v>
      </c>
      <c r="H138" s="2" t="s">
        <v>160</v>
      </c>
    </row>
    <row r="139" spans="1:8" x14ac:dyDescent="0.2">
      <c r="A139" s="19"/>
      <c r="B139" s="19"/>
      <c r="C139" s="2" t="s">
        <v>113</v>
      </c>
      <c r="D139" s="2" t="s">
        <v>160</v>
      </c>
      <c r="E139" s="14" t="s">
        <v>170</v>
      </c>
      <c r="F139" s="14" t="s">
        <v>170</v>
      </c>
      <c r="G139" s="14" t="s">
        <v>170</v>
      </c>
      <c r="H139" s="2" t="s">
        <v>160</v>
      </c>
    </row>
    <row r="140" spans="1:8" x14ac:dyDescent="0.2">
      <c r="A140" s="19"/>
      <c r="B140" s="19"/>
      <c r="C140" s="2" t="s">
        <v>114</v>
      </c>
      <c r="D140" s="2" t="s">
        <v>160</v>
      </c>
      <c r="E140" s="14" t="s">
        <v>170</v>
      </c>
      <c r="F140" s="14" t="s">
        <v>170</v>
      </c>
      <c r="G140" s="14" t="s">
        <v>170</v>
      </c>
      <c r="H140" s="2" t="s">
        <v>160</v>
      </c>
    </row>
    <row r="141" spans="1:8" x14ac:dyDescent="0.2">
      <c r="A141" s="19"/>
      <c r="B141" s="19"/>
      <c r="C141" s="2" t="s">
        <v>115</v>
      </c>
      <c r="D141" s="2" t="s">
        <v>160</v>
      </c>
      <c r="E141" s="14" t="s">
        <v>170</v>
      </c>
      <c r="F141" s="14" t="s">
        <v>170</v>
      </c>
      <c r="G141" s="14" t="s">
        <v>170</v>
      </c>
      <c r="H141" s="2" t="s">
        <v>160</v>
      </c>
    </row>
    <row r="142" spans="1:8" x14ac:dyDescent="0.2">
      <c r="A142" s="19"/>
      <c r="B142" s="19"/>
      <c r="C142" s="2" t="s">
        <v>116</v>
      </c>
      <c r="D142" s="2" t="s">
        <v>160</v>
      </c>
      <c r="E142" s="14" t="s">
        <v>170</v>
      </c>
      <c r="F142" s="14" t="s">
        <v>170</v>
      </c>
      <c r="G142" s="14" t="s">
        <v>170</v>
      </c>
      <c r="H142" s="2" t="s">
        <v>160</v>
      </c>
    </row>
    <row r="143" spans="1:8" x14ac:dyDescent="0.2">
      <c r="A143" s="19"/>
      <c r="B143" s="19"/>
      <c r="C143" s="2" t="s">
        <v>117</v>
      </c>
      <c r="D143" s="2" t="s">
        <v>159</v>
      </c>
      <c r="E143" s="14" t="s">
        <v>170</v>
      </c>
      <c r="F143" s="14" t="s">
        <v>170</v>
      </c>
      <c r="G143" s="14" t="s">
        <v>170</v>
      </c>
      <c r="H143" s="2" t="s">
        <v>159</v>
      </c>
    </row>
    <row r="144" spans="1:8" x14ac:dyDescent="0.2">
      <c r="A144" s="19" t="s">
        <v>153</v>
      </c>
      <c r="B144" s="19" t="s">
        <v>159</v>
      </c>
      <c r="C144" s="2" t="s">
        <v>119</v>
      </c>
      <c r="D144" s="2" t="s">
        <v>159</v>
      </c>
      <c r="E144" s="14" t="s">
        <v>170</v>
      </c>
      <c r="F144" s="14" t="s">
        <v>170</v>
      </c>
      <c r="G144" s="14" t="s">
        <v>170</v>
      </c>
      <c r="H144" s="2" t="s">
        <v>160</v>
      </c>
    </row>
    <row r="145" spans="1:8" x14ac:dyDescent="0.2">
      <c r="A145" s="19"/>
      <c r="B145" s="19"/>
      <c r="C145" s="2" t="s">
        <v>120</v>
      </c>
      <c r="D145" s="2" t="s">
        <v>160</v>
      </c>
      <c r="E145" s="14" t="s">
        <v>170</v>
      </c>
      <c r="F145" s="14" t="s">
        <v>170</v>
      </c>
      <c r="G145" s="14" t="s">
        <v>170</v>
      </c>
      <c r="H145" s="2" t="s">
        <v>160</v>
      </c>
    </row>
    <row r="146" spans="1:8" x14ac:dyDescent="0.2">
      <c r="A146" s="19"/>
      <c r="B146" s="19"/>
      <c r="C146" s="2" t="s">
        <v>121</v>
      </c>
      <c r="D146" s="2" t="s">
        <v>159</v>
      </c>
      <c r="E146" s="14" t="s">
        <v>170</v>
      </c>
      <c r="F146" s="14" t="s">
        <v>170</v>
      </c>
      <c r="G146" s="14" t="s">
        <v>170</v>
      </c>
      <c r="H146" s="2" t="s">
        <v>160</v>
      </c>
    </row>
    <row r="147" spans="1:8" ht="15" customHeight="1" x14ac:dyDescent="0.2">
      <c r="A147" s="19"/>
      <c r="B147" s="19"/>
      <c r="C147" s="2" t="s">
        <v>122</v>
      </c>
      <c r="D147" s="2" t="s">
        <v>160</v>
      </c>
      <c r="E147" s="14" t="s">
        <v>170</v>
      </c>
      <c r="F147" s="14" t="s">
        <v>170</v>
      </c>
      <c r="G147" s="14" t="s">
        <v>170</v>
      </c>
      <c r="H147" s="2" t="s">
        <v>160</v>
      </c>
    </row>
    <row r="148" spans="1:8" x14ac:dyDescent="0.2">
      <c r="A148" s="19"/>
      <c r="B148" s="19"/>
      <c r="C148" s="2" t="s">
        <v>123</v>
      </c>
      <c r="D148" s="2" t="s">
        <v>159</v>
      </c>
      <c r="E148" s="14" t="s">
        <v>170</v>
      </c>
      <c r="F148" s="14" t="s">
        <v>170</v>
      </c>
      <c r="G148" s="14" t="s">
        <v>170</v>
      </c>
      <c r="H148" s="2" t="s">
        <v>160</v>
      </c>
    </row>
    <row r="149" spans="1:8" x14ac:dyDescent="0.2">
      <c r="A149" s="19"/>
      <c r="B149" s="19"/>
      <c r="C149" s="2" t="s">
        <v>124</v>
      </c>
      <c r="D149" s="2" t="s">
        <v>160</v>
      </c>
      <c r="E149" s="14" t="s">
        <v>170</v>
      </c>
      <c r="F149" s="14" t="s">
        <v>170</v>
      </c>
      <c r="G149" s="14" t="s">
        <v>170</v>
      </c>
      <c r="H149" s="2" t="s">
        <v>160</v>
      </c>
    </row>
    <row r="150" spans="1:8" x14ac:dyDescent="0.2">
      <c r="A150" s="19"/>
      <c r="B150" s="19"/>
      <c r="C150" s="2" t="s">
        <v>125</v>
      </c>
      <c r="D150" s="2" t="s">
        <v>159</v>
      </c>
      <c r="E150" s="14" t="s">
        <v>170</v>
      </c>
      <c r="F150" s="14" t="s">
        <v>170</v>
      </c>
      <c r="G150" s="14" t="s">
        <v>170</v>
      </c>
      <c r="H150" s="2" t="s">
        <v>159</v>
      </c>
    </row>
    <row r="151" spans="1:8" x14ac:dyDescent="0.2">
      <c r="A151" s="19"/>
      <c r="B151" s="19"/>
      <c r="C151" s="2" t="s">
        <v>126</v>
      </c>
      <c r="D151" s="2" t="s">
        <v>160</v>
      </c>
      <c r="E151" s="14" t="s">
        <v>170</v>
      </c>
      <c r="F151" s="14" t="s">
        <v>170</v>
      </c>
      <c r="G151" s="14" t="s">
        <v>170</v>
      </c>
      <c r="H151" s="2" t="s">
        <v>160</v>
      </c>
    </row>
    <row r="152" spans="1:8" x14ac:dyDescent="0.2">
      <c r="A152" s="19"/>
      <c r="B152" s="19"/>
      <c r="C152" s="2" t="s">
        <v>127</v>
      </c>
      <c r="D152" s="2" t="s">
        <v>160</v>
      </c>
      <c r="E152" s="14" t="s">
        <v>170</v>
      </c>
      <c r="F152" s="14" t="s">
        <v>170</v>
      </c>
      <c r="G152" s="14" t="s">
        <v>170</v>
      </c>
      <c r="H152" s="2" t="s">
        <v>160</v>
      </c>
    </row>
    <row r="153" spans="1:8" x14ac:dyDescent="0.2">
      <c r="A153" s="19"/>
      <c r="B153" s="19"/>
      <c r="C153" s="2" t="s">
        <v>128</v>
      </c>
      <c r="D153" s="2" t="s">
        <v>160</v>
      </c>
      <c r="E153" s="14" t="s">
        <v>170</v>
      </c>
      <c r="F153" s="14" t="s">
        <v>170</v>
      </c>
      <c r="G153" s="14" t="s">
        <v>170</v>
      </c>
      <c r="H153" s="2" t="s">
        <v>160</v>
      </c>
    </row>
    <row r="154" spans="1:8" x14ac:dyDescent="0.2">
      <c r="A154" s="19"/>
      <c r="B154" s="19"/>
      <c r="C154" s="2" t="s">
        <v>129</v>
      </c>
      <c r="D154" s="2" t="s">
        <v>160</v>
      </c>
      <c r="E154" s="14" t="s">
        <v>170</v>
      </c>
      <c r="F154" s="14" t="s">
        <v>170</v>
      </c>
      <c r="G154" s="14" t="s">
        <v>170</v>
      </c>
      <c r="H154" s="2" t="s">
        <v>160</v>
      </c>
    </row>
    <row r="155" spans="1:8" x14ac:dyDescent="0.2">
      <c r="A155" s="19"/>
      <c r="B155" s="19"/>
      <c r="C155" s="2" t="s">
        <v>130</v>
      </c>
      <c r="D155" s="2" t="s">
        <v>159</v>
      </c>
      <c r="E155" s="14" t="s">
        <v>170</v>
      </c>
      <c r="F155" s="14" t="s">
        <v>170</v>
      </c>
      <c r="G155" s="14" t="s">
        <v>170</v>
      </c>
      <c r="H155" s="2" t="s">
        <v>160</v>
      </c>
    </row>
    <row r="156" spans="1:8" x14ac:dyDescent="0.2">
      <c r="A156" s="19"/>
      <c r="B156" s="19"/>
      <c r="C156" s="2" t="s">
        <v>131</v>
      </c>
      <c r="D156" s="2" t="s">
        <v>160</v>
      </c>
      <c r="E156" s="14" t="s">
        <v>170</v>
      </c>
      <c r="F156" s="14" t="s">
        <v>170</v>
      </c>
      <c r="G156" s="14" t="s">
        <v>170</v>
      </c>
      <c r="H156" s="2" t="s">
        <v>160</v>
      </c>
    </row>
    <row r="157" spans="1:8" x14ac:dyDescent="0.2">
      <c r="A157" s="19"/>
      <c r="B157" s="19"/>
      <c r="C157" s="2" t="s">
        <v>132</v>
      </c>
      <c r="D157" s="2" t="s">
        <v>160</v>
      </c>
      <c r="E157" s="14" t="s">
        <v>170</v>
      </c>
      <c r="F157" s="14" t="s">
        <v>170</v>
      </c>
      <c r="G157" s="14" t="s">
        <v>170</v>
      </c>
      <c r="H157" s="2" t="s">
        <v>160</v>
      </c>
    </row>
    <row r="158" spans="1:8" x14ac:dyDescent="0.2">
      <c r="A158" s="19"/>
      <c r="B158" s="19"/>
      <c r="C158" s="2" t="s">
        <v>133</v>
      </c>
      <c r="D158" s="2" t="s">
        <v>160</v>
      </c>
      <c r="E158" s="14" t="s">
        <v>170</v>
      </c>
      <c r="F158" s="14" t="s">
        <v>170</v>
      </c>
      <c r="G158" s="14" t="s">
        <v>170</v>
      </c>
      <c r="H158" s="2" t="s">
        <v>160</v>
      </c>
    </row>
    <row r="159" spans="1:8" x14ac:dyDescent="0.2">
      <c r="A159" s="19"/>
      <c r="B159" s="19"/>
      <c r="C159" s="2" t="s">
        <v>134</v>
      </c>
      <c r="D159" s="2" t="s">
        <v>160</v>
      </c>
      <c r="E159" s="14" t="s">
        <v>170</v>
      </c>
      <c r="F159" s="14" t="s">
        <v>170</v>
      </c>
      <c r="G159" s="14" t="s">
        <v>170</v>
      </c>
      <c r="H159" s="2" t="s">
        <v>160</v>
      </c>
    </row>
    <row r="160" spans="1:8" x14ac:dyDescent="0.2">
      <c r="A160" s="19"/>
      <c r="B160" s="19"/>
      <c r="C160" s="2" t="s">
        <v>135</v>
      </c>
      <c r="D160" s="2" t="s">
        <v>160</v>
      </c>
      <c r="E160" s="14" t="s">
        <v>170</v>
      </c>
      <c r="F160" s="14" t="s">
        <v>170</v>
      </c>
      <c r="G160" s="14" t="s">
        <v>170</v>
      </c>
      <c r="H160" s="2" t="s">
        <v>160</v>
      </c>
    </row>
    <row r="161" spans="1:8" x14ac:dyDescent="0.2">
      <c r="A161" s="19"/>
      <c r="B161" s="19"/>
      <c r="C161" s="2" t="s">
        <v>136</v>
      </c>
      <c r="D161" s="2" t="s">
        <v>159</v>
      </c>
      <c r="E161" s="14" t="s">
        <v>170</v>
      </c>
      <c r="F161" s="14" t="s">
        <v>170</v>
      </c>
      <c r="G161" s="14" t="s">
        <v>170</v>
      </c>
      <c r="H161" s="2" t="s">
        <v>160</v>
      </c>
    </row>
    <row r="162" spans="1:8" x14ac:dyDescent="0.2">
      <c r="A162" s="19"/>
      <c r="B162" s="19"/>
      <c r="C162" s="2" t="s">
        <v>137</v>
      </c>
      <c r="D162" s="2" t="s">
        <v>160</v>
      </c>
      <c r="E162" s="14" t="s">
        <v>170</v>
      </c>
      <c r="F162" s="14" t="s">
        <v>170</v>
      </c>
      <c r="G162" s="14" t="s">
        <v>170</v>
      </c>
      <c r="H162" s="2" t="s">
        <v>160</v>
      </c>
    </row>
    <row r="163" spans="1:8" x14ac:dyDescent="0.2">
      <c r="A163" s="19"/>
      <c r="B163" s="19"/>
      <c r="C163" s="2" t="s">
        <v>138</v>
      </c>
      <c r="D163" s="2" t="s">
        <v>160</v>
      </c>
      <c r="E163" s="14" t="s">
        <v>170</v>
      </c>
      <c r="F163" s="14" t="s">
        <v>170</v>
      </c>
      <c r="G163" s="14" t="s">
        <v>170</v>
      </c>
      <c r="H163" s="2" t="s">
        <v>160</v>
      </c>
    </row>
    <row r="164" spans="1:8" x14ac:dyDescent="0.2">
      <c r="A164" s="19"/>
      <c r="B164" s="19"/>
      <c r="C164" s="2" t="s">
        <v>139</v>
      </c>
      <c r="D164" s="2" t="s">
        <v>160</v>
      </c>
      <c r="E164" s="14" t="s">
        <v>170</v>
      </c>
      <c r="F164" s="14" t="s">
        <v>170</v>
      </c>
      <c r="G164" s="14" t="s">
        <v>170</v>
      </c>
      <c r="H164" s="2" t="s">
        <v>160</v>
      </c>
    </row>
    <row r="165" spans="1:8" x14ac:dyDescent="0.2">
      <c r="A165" s="19"/>
      <c r="B165" s="19"/>
      <c r="C165" s="2" t="s">
        <v>140</v>
      </c>
      <c r="D165" s="2" t="s">
        <v>159</v>
      </c>
      <c r="E165" s="14" t="s">
        <v>170</v>
      </c>
      <c r="F165" s="14" t="s">
        <v>170</v>
      </c>
      <c r="G165" s="14" t="s">
        <v>170</v>
      </c>
      <c r="H165" s="2" t="s">
        <v>159</v>
      </c>
    </row>
    <row r="166" spans="1:8" x14ac:dyDescent="0.2">
      <c r="A166" s="19"/>
      <c r="B166" s="19"/>
      <c r="C166" s="2" t="s">
        <v>141</v>
      </c>
      <c r="D166" s="2" t="s">
        <v>159</v>
      </c>
      <c r="E166" s="14" t="s">
        <v>170</v>
      </c>
      <c r="F166" s="14" t="s">
        <v>170</v>
      </c>
      <c r="G166" s="14" t="s">
        <v>170</v>
      </c>
      <c r="H166" s="2" t="s">
        <v>160</v>
      </c>
    </row>
    <row r="167" spans="1:8" x14ac:dyDescent="0.2">
      <c r="A167" s="19"/>
      <c r="B167" s="19"/>
      <c r="C167" s="2" t="s">
        <v>142</v>
      </c>
      <c r="D167" s="2" t="s">
        <v>160</v>
      </c>
      <c r="E167" s="14" t="s">
        <v>170</v>
      </c>
      <c r="F167" s="14" t="s">
        <v>170</v>
      </c>
      <c r="G167" s="14" t="s">
        <v>170</v>
      </c>
      <c r="H167" s="2" t="s">
        <v>160</v>
      </c>
    </row>
    <row r="168" spans="1:8" x14ac:dyDescent="0.2">
      <c r="A168" s="19"/>
      <c r="B168" s="19"/>
      <c r="C168" s="2" t="s">
        <v>143</v>
      </c>
      <c r="D168" s="2" t="s">
        <v>160</v>
      </c>
      <c r="E168" s="14" t="s">
        <v>170</v>
      </c>
      <c r="F168" s="14" t="s">
        <v>170</v>
      </c>
      <c r="G168" s="14" t="s">
        <v>170</v>
      </c>
      <c r="H168" s="2" t="s">
        <v>160</v>
      </c>
    </row>
    <row r="169" spans="1:8" x14ac:dyDescent="0.2">
      <c r="A169" s="19"/>
      <c r="B169" s="19"/>
      <c r="C169" s="2" t="s">
        <v>144</v>
      </c>
      <c r="D169" s="2" t="s">
        <v>160</v>
      </c>
      <c r="E169" s="14" t="s">
        <v>170</v>
      </c>
      <c r="F169" s="14" t="s">
        <v>170</v>
      </c>
      <c r="G169" s="14" t="s">
        <v>170</v>
      </c>
      <c r="H169" s="2" t="s">
        <v>160</v>
      </c>
    </row>
    <row r="170" spans="1:8" x14ac:dyDescent="0.2">
      <c r="A170" s="19"/>
      <c r="B170" s="19"/>
      <c r="C170" s="2" t="s">
        <v>145</v>
      </c>
      <c r="D170" s="2" t="s">
        <v>160</v>
      </c>
      <c r="E170" s="14" t="s">
        <v>170</v>
      </c>
      <c r="F170" s="14" t="s">
        <v>170</v>
      </c>
      <c r="G170" s="14" t="s">
        <v>170</v>
      </c>
      <c r="H170" s="2" t="s">
        <v>160</v>
      </c>
    </row>
    <row r="171" spans="1:8" x14ac:dyDescent="0.2">
      <c r="A171" s="19"/>
      <c r="B171" s="19"/>
      <c r="C171" s="2" t="s">
        <v>146</v>
      </c>
      <c r="D171" s="2" t="s">
        <v>159</v>
      </c>
      <c r="E171" s="14" t="s">
        <v>170</v>
      </c>
      <c r="F171" s="14" t="s">
        <v>170</v>
      </c>
      <c r="G171" s="14" t="s">
        <v>170</v>
      </c>
      <c r="H171" s="2" t="s">
        <v>160</v>
      </c>
    </row>
    <row r="172" spans="1:8" x14ac:dyDescent="0.2">
      <c r="A172" s="19"/>
      <c r="B172" s="19"/>
      <c r="C172" s="2" t="s">
        <v>147</v>
      </c>
      <c r="D172" s="2" t="s">
        <v>160</v>
      </c>
      <c r="E172" s="14" t="s">
        <v>170</v>
      </c>
      <c r="F172" s="14" t="s">
        <v>170</v>
      </c>
      <c r="G172" s="14" t="s">
        <v>170</v>
      </c>
      <c r="H172" s="2" t="s">
        <v>160</v>
      </c>
    </row>
    <row r="173" spans="1:8" x14ac:dyDescent="0.2">
      <c r="A173" s="19"/>
      <c r="B173" s="19"/>
      <c r="C173" s="2" t="s">
        <v>148</v>
      </c>
      <c r="D173" s="2" t="s">
        <v>160</v>
      </c>
      <c r="E173" s="14" t="s">
        <v>170</v>
      </c>
      <c r="F173" s="14" t="s">
        <v>170</v>
      </c>
      <c r="G173" s="14" t="s">
        <v>170</v>
      </c>
      <c r="H173" s="2" t="s">
        <v>160</v>
      </c>
    </row>
    <row r="174" spans="1:8" x14ac:dyDescent="0.2">
      <c r="A174" s="19"/>
      <c r="B174" s="19"/>
      <c r="C174" s="2" t="s">
        <v>149</v>
      </c>
      <c r="D174" s="2" t="s">
        <v>160</v>
      </c>
      <c r="E174" s="14" t="s">
        <v>170</v>
      </c>
      <c r="F174" s="14" t="s">
        <v>170</v>
      </c>
      <c r="G174" s="14" t="s">
        <v>170</v>
      </c>
      <c r="H174" s="2" t="s">
        <v>160</v>
      </c>
    </row>
    <row r="175" spans="1:8" x14ac:dyDescent="0.2">
      <c r="A175" s="19"/>
      <c r="B175" s="19"/>
      <c r="C175" s="2" t="s">
        <v>150</v>
      </c>
      <c r="D175" s="2" t="s">
        <v>160</v>
      </c>
      <c r="E175" s="14" t="s">
        <v>170</v>
      </c>
      <c r="F175" s="14" t="s">
        <v>170</v>
      </c>
      <c r="G175" s="14" t="s">
        <v>170</v>
      </c>
      <c r="H175" s="2" t="s">
        <v>160</v>
      </c>
    </row>
    <row r="176" spans="1:8" x14ac:dyDescent="0.2">
      <c r="A176" s="19"/>
      <c r="B176" s="19"/>
      <c r="C176" s="2" t="s">
        <v>151</v>
      </c>
      <c r="D176" s="2" t="s">
        <v>159</v>
      </c>
      <c r="E176" s="14" t="s">
        <v>170</v>
      </c>
      <c r="F176" s="14" t="s">
        <v>170</v>
      </c>
      <c r="G176" s="14" t="s">
        <v>170</v>
      </c>
      <c r="H176" s="2" t="s">
        <v>160</v>
      </c>
    </row>
    <row r="177" spans="1:8" x14ac:dyDescent="0.2">
      <c r="A177" s="19"/>
      <c r="B177" s="19"/>
      <c r="C177" s="2" t="s">
        <v>152</v>
      </c>
      <c r="D177" s="2" t="s">
        <v>159</v>
      </c>
      <c r="E177" s="14" t="s">
        <v>170</v>
      </c>
      <c r="F177" s="14" t="s">
        <v>170</v>
      </c>
      <c r="G177" s="14" t="s">
        <v>170</v>
      </c>
      <c r="H177" s="2" t="s">
        <v>159</v>
      </c>
    </row>
  </sheetData>
  <mergeCells count="30">
    <mergeCell ref="F35:G37"/>
    <mergeCell ref="D39:H39"/>
    <mergeCell ref="A38:H38"/>
    <mergeCell ref="A1:H1"/>
    <mergeCell ref="A3:H3"/>
    <mergeCell ref="A10:H10"/>
    <mergeCell ref="A17:H17"/>
    <mergeCell ref="A31:H31"/>
    <mergeCell ref="F20:G28"/>
    <mergeCell ref="C32:D32"/>
    <mergeCell ref="C33:D33"/>
    <mergeCell ref="A34:H34"/>
    <mergeCell ref="A144:A177"/>
    <mergeCell ref="B144:B177"/>
    <mergeCell ref="A72:A80"/>
    <mergeCell ref="B72:B80"/>
    <mergeCell ref="A81:A118"/>
    <mergeCell ref="B81:B118"/>
    <mergeCell ref="A119:A127"/>
    <mergeCell ref="B119:B127"/>
    <mergeCell ref="A128:A137"/>
    <mergeCell ref="B128:B137"/>
    <mergeCell ref="A138:A143"/>
    <mergeCell ref="A49:A71"/>
    <mergeCell ref="B49:B71"/>
    <mergeCell ref="B138:B143"/>
    <mergeCell ref="A43:A44"/>
    <mergeCell ref="A45:A48"/>
    <mergeCell ref="B43:B44"/>
    <mergeCell ref="B45:B48"/>
  </mergeCells>
  <conditionalFormatting sqref="B41:B177">
    <cfRule type="cellIs" dxfId="16" priority="26" stopIfTrue="1" operator="equal">
      <formula>"No"</formula>
    </cfRule>
    <cfRule type="cellIs" dxfId="15" priority="25" stopIfTrue="1" operator="equal">
      <formula>"Yes"</formula>
    </cfRule>
  </conditionalFormatting>
  <conditionalFormatting sqref="D41:D44 D83 D99 D143:D144 D146 D148 D150 D155 D161 D165:D166 D171 D176:D177 D87:G88 D103:G104 D106:G106 D111:G111 E41 F42 G83 G99 G115 H143 H146 H150 H161 H165 H171 H176:H177">
    <cfRule type="cellIs" dxfId="14" priority="22" stopIfTrue="1" operator="equal">
      <formula>"No"</formula>
    </cfRule>
    <cfRule type="cellIs" dxfId="13" priority="21" stopIfTrue="1" operator="equal">
      <formula>"Yes"</formula>
    </cfRule>
  </conditionalFormatting>
  <conditionalFormatting sqref="D43:D44">
    <cfRule type="expression" dxfId="12" priority="18" stopIfTrue="1">
      <formula>$B$43="No"</formula>
    </cfRule>
  </conditionalFormatting>
  <conditionalFormatting sqref="D119:D127 H119:H127">
    <cfRule type="expression" dxfId="11" priority="12" stopIfTrue="1">
      <formula>$B$119="No"</formula>
    </cfRule>
  </conditionalFormatting>
  <conditionalFormatting sqref="D128:D137 H128:H137">
    <cfRule type="expression" dxfId="10" priority="11" stopIfTrue="1">
      <formula>$B$128="No"</formula>
    </cfRule>
  </conditionalFormatting>
  <conditionalFormatting sqref="D138:D143 H138:H143">
    <cfRule type="expression" dxfId="9" priority="10" stopIfTrue="1">
      <formula>$B$138="No"</formula>
    </cfRule>
  </conditionalFormatting>
  <conditionalFormatting sqref="D144:D177 H144:H177">
    <cfRule type="expression" dxfId="8" priority="9" stopIfTrue="1">
      <formula>$B$144="No"</formula>
    </cfRule>
  </conditionalFormatting>
  <conditionalFormatting sqref="D41:E41">
    <cfRule type="expression" dxfId="7" priority="20" stopIfTrue="1">
      <formula>$B$41="No"</formula>
    </cfRule>
  </conditionalFormatting>
  <conditionalFormatting sqref="D41:H177">
    <cfRule type="cellIs" dxfId="6" priority="24" stopIfTrue="1" operator="equal">
      <formula>"No"</formula>
    </cfRule>
    <cfRule type="cellIs" dxfId="5" priority="23" stopIfTrue="1" operator="equal">
      <formula>"Yes"</formula>
    </cfRule>
  </conditionalFormatting>
  <conditionalFormatting sqref="D42:H42">
    <cfRule type="expression" dxfId="4" priority="19" stopIfTrue="1">
      <formula>$B$42="No"</formula>
    </cfRule>
  </conditionalFormatting>
  <conditionalFormatting sqref="D45:H48">
    <cfRule type="expression" dxfId="3" priority="2" stopIfTrue="1">
      <formula>$B$45="No"</formula>
    </cfRule>
  </conditionalFormatting>
  <conditionalFormatting sqref="D49:H71">
    <cfRule type="expression" dxfId="2" priority="1" stopIfTrue="1">
      <formula>$B$49="No"</formula>
    </cfRule>
  </conditionalFormatting>
  <conditionalFormatting sqref="D72:H80">
    <cfRule type="expression" dxfId="1" priority="14" stopIfTrue="1">
      <formula>$B$72="No"</formula>
    </cfRule>
  </conditionalFormatting>
  <conditionalFormatting sqref="D81:H118">
    <cfRule type="expression" dxfId="0" priority="13" stopIfTrue="1">
      <formula>$B$81="No"</formula>
    </cfRule>
  </conditionalFormatting>
  <dataValidations count="3">
    <dataValidation type="list" allowBlank="1" showInputMessage="1" showErrorMessage="1" sqref="D45:G111 E41 E42:H42 D41:D44 E112:G118 D112:D177 H45:H177 B41:B177" xr:uid="{850B866D-6F32-0C47-AF75-986C80323F83}">
      <formula1>"Yes,No"</formula1>
    </dataValidation>
    <dataValidation type="whole" allowBlank="1" showInputMessage="1" showErrorMessage="1" sqref="B4:B6 B9" xr:uid="{3BF61EE3-C6ED-D84F-9FC5-201531818082}">
      <formula1>1</formula1>
      <formula2>100000</formula2>
    </dataValidation>
    <dataValidation type="decimal" allowBlank="1" showInputMessage="1" showErrorMessage="1" sqref="B7:B8" xr:uid="{C62843A2-7695-0241-9121-5F7505595A22}">
      <formula1>1</formula1>
      <formula2>100000</formula2>
    </dataValidation>
  </dataValidations>
  <hyperlinks>
    <hyperlink ref="F20:G28" r:id="rId1" display="The reference sizes have been taken from the container insights documentation log events examples." xr:uid="{97734153-5B84-5542-A6D9-2E3EF7AE7FC5}"/>
  </hyperlinks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Estimator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2022-12-08T09:51:19Z</dcterms:created>
  <dcterms:modified xsi:type="dcterms:W3CDTF">2023-04-28T15:41:47Z</dcterms:modified>
</cp:coreProperties>
</file>